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Импульс\Desktop\ЕИАС\2020\январь\сайт\"/>
    </mc:Choice>
  </mc:AlternateContent>
  <xr:revisionPtr revIDLastSave="0" documentId="8_{E1642BFD-CD26-496A-ACFD-2147089ED1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externalReferences>
    <externalReference r:id="rId2"/>
    <externalReference r:id="rId3"/>
  </externalReferences>
  <definedNames>
    <definedName name="org">[1]Титульный!$G$15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3" i="1" l="1"/>
  <c r="G130" i="1"/>
  <c r="D130" i="1"/>
  <c r="E127" i="1"/>
  <c r="E126" i="1"/>
  <c r="I125" i="1"/>
  <c r="H125" i="1"/>
  <c r="H123" i="1" s="1"/>
  <c r="G125" i="1"/>
  <c r="G123" i="1" s="1"/>
  <c r="F125" i="1"/>
  <c r="E124" i="1"/>
  <c r="I123" i="1"/>
  <c r="F123" i="1"/>
  <c r="E122" i="1"/>
  <c r="E121" i="1"/>
  <c r="E120" i="1"/>
  <c r="I119" i="1"/>
  <c r="H119" i="1"/>
  <c r="G119" i="1"/>
  <c r="F119" i="1"/>
  <c r="E118" i="1"/>
  <c r="E117" i="1"/>
  <c r="I116" i="1"/>
  <c r="I114" i="1" s="1"/>
  <c r="H116" i="1"/>
  <c r="H114" i="1" s="1"/>
  <c r="H113" i="1" s="1"/>
  <c r="G116" i="1"/>
  <c r="G114" i="1" s="1"/>
  <c r="G113" i="1" s="1"/>
  <c r="F116" i="1"/>
  <c r="E115" i="1"/>
  <c r="F114" i="1"/>
  <c r="E112" i="1"/>
  <c r="E111" i="1"/>
  <c r="E110" i="1"/>
  <c r="I109" i="1"/>
  <c r="I107" i="1" s="1"/>
  <c r="H109" i="1"/>
  <c r="H107" i="1" s="1"/>
  <c r="G109" i="1"/>
  <c r="G107" i="1" s="1"/>
  <c r="F109" i="1"/>
  <c r="F107" i="1" s="1"/>
  <c r="E108" i="1"/>
  <c r="E105" i="1"/>
  <c r="E104" i="1"/>
  <c r="I103" i="1"/>
  <c r="I101" i="1" s="1"/>
  <c r="H103" i="1"/>
  <c r="H101" i="1" s="1"/>
  <c r="G103" i="1"/>
  <c r="G101" i="1" s="1"/>
  <c r="F103" i="1"/>
  <c r="F101" i="1" s="1"/>
  <c r="E102" i="1"/>
  <c r="E100" i="1"/>
  <c r="E99" i="1"/>
  <c r="E98" i="1"/>
  <c r="I97" i="1"/>
  <c r="H97" i="1"/>
  <c r="G97" i="1"/>
  <c r="F97" i="1"/>
  <c r="E96" i="1"/>
  <c r="E95" i="1"/>
  <c r="E94" i="1"/>
  <c r="E93" i="1"/>
  <c r="E92" i="1"/>
  <c r="E91" i="1"/>
  <c r="I90" i="1"/>
  <c r="H90" i="1"/>
  <c r="G90" i="1"/>
  <c r="F90" i="1"/>
  <c r="E89" i="1"/>
  <c r="E88" i="1"/>
  <c r="I87" i="1"/>
  <c r="H87" i="1"/>
  <c r="G87" i="1"/>
  <c r="F87" i="1"/>
  <c r="E86" i="1"/>
  <c r="E85" i="1"/>
  <c r="I84" i="1"/>
  <c r="H84" i="1"/>
  <c r="G84" i="1"/>
  <c r="F84" i="1"/>
  <c r="E82" i="1"/>
  <c r="E79" i="1"/>
  <c r="E78" i="1"/>
  <c r="E77" i="1"/>
  <c r="I76" i="1"/>
  <c r="I74" i="1" s="1"/>
  <c r="H76" i="1"/>
  <c r="H74" i="1" s="1"/>
  <c r="G76" i="1"/>
  <c r="G74" i="1" s="1"/>
  <c r="F76" i="1"/>
  <c r="E75" i="1"/>
  <c r="E72" i="1"/>
  <c r="E71" i="1"/>
  <c r="E70" i="1"/>
  <c r="I67" i="1"/>
  <c r="H67" i="1"/>
  <c r="G67" i="1"/>
  <c r="F67" i="1"/>
  <c r="E66" i="1"/>
  <c r="E65" i="1"/>
  <c r="E64" i="1"/>
  <c r="E63" i="1"/>
  <c r="E62" i="1"/>
  <c r="E61" i="1"/>
  <c r="E60" i="1"/>
  <c r="I58" i="1"/>
  <c r="I52" i="1" s="1"/>
  <c r="H58" i="1"/>
  <c r="H52" i="1" s="1"/>
  <c r="G58" i="1"/>
  <c r="G52" i="1" s="1"/>
  <c r="F58" i="1"/>
  <c r="E57" i="1"/>
  <c r="E56" i="1"/>
  <c r="E55" i="1"/>
  <c r="E54" i="1"/>
  <c r="E53" i="1"/>
  <c r="E51" i="1"/>
  <c r="E50" i="1"/>
  <c r="E49" i="1"/>
  <c r="E48" i="1"/>
  <c r="E47" i="1"/>
  <c r="I46" i="1"/>
  <c r="H46" i="1"/>
  <c r="G46" i="1"/>
  <c r="F46" i="1"/>
  <c r="I44" i="1"/>
  <c r="H44" i="1"/>
  <c r="G44" i="1"/>
  <c r="F44" i="1"/>
  <c r="I42" i="1"/>
  <c r="H42" i="1"/>
  <c r="G42" i="1"/>
  <c r="F42" i="1"/>
  <c r="I40" i="1"/>
  <c r="I38" i="1" s="1"/>
  <c r="H40" i="1"/>
  <c r="H38" i="1" s="1"/>
  <c r="H68" i="1" s="1"/>
  <c r="G40" i="1"/>
  <c r="F40" i="1"/>
  <c r="E39" i="1"/>
  <c r="I35" i="1"/>
  <c r="H35" i="1"/>
  <c r="G35" i="1"/>
  <c r="F35" i="1"/>
  <c r="E34" i="1"/>
  <c r="E33" i="1"/>
  <c r="E32" i="1"/>
  <c r="E31" i="1"/>
  <c r="E30" i="1"/>
  <c r="E29" i="1"/>
  <c r="E28" i="1"/>
  <c r="I26" i="1"/>
  <c r="I20" i="1" s="1"/>
  <c r="H26" i="1"/>
  <c r="G26" i="1"/>
  <c r="F26" i="1"/>
  <c r="E25" i="1"/>
  <c r="E24" i="1"/>
  <c r="E23" i="1"/>
  <c r="E22" i="1"/>
  <c r="E21" i="1"/>
  <c r="H20" i="1"/>
  <c r="G20" i="1"/>
  <c r="E19" i="1"/>
  <c r="E18" i="1"/>
  <c r="E17" i="1"/>
  <c r="E16" i="1"/>
  <c r="E15" i="1"/>
  <c r="I14" i="1"/>
  <c r="H14" i="1"/>
  <c r="G14" i="1"/>
  <c r="F14" i="1"/>
  <c r="I12" i="1"/>
  <c r="H12" i="1"/>
  <c r="G12" i="1"/>
  <c r="F12" i="1"/>
  <c r="I10" i="1"/>
  <c r="H10" i="1"/>
  <c r="G10" i="1"/>
  <c r="F10" i="1"/>
  <c r="I8" i="1"/>
  <c r="I6" i="1" s="1"/>
  <c r="I36" i="1" s="1"/>
  <c r="H8" i="1"/>
  <c r="H6" i="1" s="1"/>
  <c r="H36" i="1" s="1"/>
  <c r="G8" i="1"/>
  <c r="F8" i="1"/>
  <c r="E7" i="1"/>
  <c r="G6" i="1"/>
  <c r="G36" i="1" s="1"/>
  <c r="E107" i="1" l="1"/>
  <c r="E119" i="1"/>
  <c r="I83" i="1"/>
  <c r="I81" i="1" s="1"/>
  <c r="I80" i="1" s="1"/>
  <c r="E10" i="1"/>
  <c r="E12" i="1"/>
  <c r="E14" i="1"/>
  <c r="E26" i="1"/>
  <c r="I68" i="1"/>
  <c r="H83" i="1"/>
  <c r="H81" i="1" s="1"/>
  <c r="H80" i="1" s="1"/>
  <c r="I113" i="1"/>
  <c r="E8" i="1"/>
  <c r="F6" i="1"/>
  <c r="E6" i="1" s="1"/>
  <c r="E76" i="1"/>
  <c r="E116" i="1"/>
  <c r="G38" i="1"/>
  <c r="E44" i="1"/>
  <c r="F74" i="1"/>
  <c r="E84" i="1"/>
  <c r="E90" i="1"/>
  <c r="E103" i="1"/>
  <c r="E40" i="1"/>
  <c r="E42" i="1"/>
  <c r="E67" i="1"/>
  <c r="G83" i="1"/>
  <c r="G81" i="1" s="1"/>
  <c r="G80" i="1" s="1"/>
  <c r="E87" i="1"/>
  <c r="E125" i="1"/>
  <c r="E35" i="1"/>
  <c r="E46" i="1"/>
  <c r="E58" i="1"/>
  <c r="E97" i="1"/>
  <c r="E109" i="1"/>
  <c r="E74" i="1"/>
  <c r="E101" i="1"/>
  <c r="E114" i="1"/>
  <c r="G68" i="1"/>
  <c r="E123" i="1"/>
  <c r="F52" i="1"/>
  <c r="E52" i="1" s="1"/>
  <c r="F83" i="1"/>
  <c r="F20" i="1"/>
  <c r="E20" i="1" s="1"/>
  <c r="F38" i="1"/>
  <c r="F113" i="1"/>
  <c r="B3" i="1"/>
  <c r="E113" i="1" l="1"/>
  <c r="F36" i="1"/>
  <c r="E36" i="1" s="1"/>
  <c r="F81" i="1"/>
  <c r="E83" i="1"/>
  <c r="E38" i="1"/>
  <c r="F68" i="1"/>
  <c r="E68" i="1" s="1"/>
  <c r="E81" i="1" l="1"/>
  <c r="F80" i="1"/>
  <c r="E80" i="1" s="1"/>
</calcChain>
</file>

<file path=xl/sharedStrings.xml><?xml version="1.0" encoding="utf-8"?>
<sst xmlns="http://schemas.openxmlformats.org/spreadsheetml/2006/main" count="353" uniqueCount="297">
  <si>
    <t>Коды по ОКЕИ: 1000 киловатт-часов – 246, мегаватт – 215, тысяча рублей – 384</t>
  </si>
  <si>
    <t>ВН</t>
  </si>
  <si>
    <t>СН1</t>
  </si>
  <si>
    <t>СН2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</si>
  <si>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</si>
  <si>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</si>
  <si>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</si>
  <si>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</si>
  <si>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</si>
  <si>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</si>
  <si>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</si>
  <si>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30</t>
  </si>
  <si>
    <t>Добавить организацию</t>
  </si>
  <si>
    <t>1.3</t>
  </si>
  <si>
    <t>от несетевых организаций:</t>
  </si>
  <si>
    <t>230</t>
  </si>
  <si>
    <t>1.4</t>
  </si>
  <si>
    <t>от смежных сетевых организаций:</t>
  </si>
  <si>
    <t>430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</si>
  <si>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</si>
  <si>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</si>
  <si>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</si>
  <si>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</si>
  <si>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</si>
  <si>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</si>
  <si>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</si>
  <si>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</si>
  <si>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</si>
  <si>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</si>
  <si>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</si>
  <si>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</si>
  <si>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</si>
  <si>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</si>
  <si>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</si>
  <si>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</si>
  <si>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</si>
  <si>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</si>
  <si>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</si>
  <si>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</si>
  <si>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</si>
  <si>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</si>
  <si>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</si>
  <si>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</si>
  <si>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</si>
  <si>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</si>
  <si>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</si>
  <si>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</si>
  <si>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</si>
  <si>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</si>
  <si>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</si>
  <si>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</si>
  <si>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</si>
  <si>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</si>
  <si>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</si>
  <si>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</si>
  <si>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</si>
  <si>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</si>
  <si>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</si>
  <si>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</si>
  <si>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</si>
  <si>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</si>
  <si>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</si>
  <si>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</si>
  <si>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</si>
  <si>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</si>
  <si>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</si>
  <si>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</si>
  <si>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</si>
  <si>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</si>
  <si>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</si>
  <si>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</si>
  <si>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</si>
  <si>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</si>
  <si>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</si>
  <si>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</si>
  <si>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</si>
  <si>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</si>
  <si>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</si>
  <si>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</si>
  <si>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</si>
  <si>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</si>
  <si>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</si>
  <si>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</si>
  <si>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</si>
  <si>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</si>
  <si>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</si>
  <si>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</si>
  <si>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</si>
  <si>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12.3</t>
  </si>
  <si>
    <t>1260</t>
  </si>
  <si>
    <t>12.4</t>
  </si>
  <si>
    <t>1460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</si>
  <si>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</si>
  <si>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</si>
  <si>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</si>
  <si>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</si>
  <si>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</si>
  <si>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</si>
  <si>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</si>
  <si>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</si>
  <si>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</si>
  <si>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</si>
  <si>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</si>
  <si>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</si>
  <si>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</si>
  <si>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</si>
  <si>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</si>
  <si>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</si>
  <si>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</si>
  <si>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</si>
  <si>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</si>
  <si>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</si>
  <si>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</si>
  <si>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</si>
  <si>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</si>
  <si>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</si>
  <si>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</si>
  <si>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</si>
  <si>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</si>
  <si>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</si>
  <si>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</si>
  <si>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</si>
  <si>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</si>
  <si>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</si>
  <si>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</si>
  <si>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</si>
  <si>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</si>
  <si>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</si>
  <si>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</si>
  <si>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</si>
  <si>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</si>
  <si>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</si>
  <si>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</si>
  <si>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</si>
  <si>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</si>
  <si>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</si>
  <si>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</si>
  <si>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</si>
  <si>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</si>
  <si>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</si>
  <si>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</si>
  <si>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</si>
  <si>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</si>
  <si>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</si>
  <si>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</si>
  <si>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</si>
  <si>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</si>
  <si>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</si>
  <si>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</si>
  <si>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</si>
  <si>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</si>
  <si>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</si>
  <si>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</si>
  <si>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</si>
  <si>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</si>
  <si>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</si>
  <si>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</si>
  <si>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</si>
  <si>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</si>
  <si>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</si>
  <si>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</si>
  <si>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</si>
  <si>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</si>
  <si>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</si>
  <si>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</si>
  <si>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</si>
  <si>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</si>
  <si>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</si>
  <si>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</si>
  <si>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</si>
  <si>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</si>
  <si>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</si>
  <si>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</si>
  <si>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</si>
  <si>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</si>
  <si>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</si>
  <si>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</si>
  <si>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</si>
  <si>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</si>
  <si>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</si>
  <si>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</si>
  <si>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</si>
  <si>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</si>
  <si>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</si>
  <si>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</si>
  <si>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</si>
  <si>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</si>
  <si>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</si>
  <si>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</si>
  <si>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</si>
  <si>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</si>
  <si>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</si>
  <si>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</si>
  <si>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</si>
  <si>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</si>
  <si>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</si>
  <si>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</si>
  <si>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</si>
  <si>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</si>
  <si>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</si>
  <si>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</si>
  <si>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</si>
  <si>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</si>
  <si>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</si>
  <si>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</si>
  <si>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</si>
  <si>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</si>
  <si>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</si>
  <si>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</si>
  <si>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</si>
  <si>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</si>
  <si>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</si>
  <si>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</si>
  <si>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</si>
  <si>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</si>
  <si>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</si>
  <si>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</si>
  <si>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</si>
  <si>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</si>
  <si>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</si>
  <si>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</si>
  <si>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</si>
  <si>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</si>
  <si>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</si>
  <si>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</si>
  <si>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</si>
  <si>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</si>
  <si>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</si>
  <si>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</si>
  <si>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</si>
  <si>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</si>
  <si>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</si>
  <si>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</si>
  <si>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</si>
  <si>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</si>
  <si>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</si>
  <si>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</si>
  <si>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</si>
  <si>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</si>
  <si>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</si>
  <si>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</si>
  <si>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</si>
  <si>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</si>
  <si>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</si>
  <si>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</si>
  <si>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</si>
  <si>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</si>
  <si>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</si>
  <si>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</si>
  <si>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</si>
  <si>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</si>
  <si>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</si>
  <si>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</si>
  <si>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</si>
  <si>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</si>
  <si>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</si>
  <si>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</si>
  <si>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</si>
  <si>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</si>
  <si>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</si>
  <si>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</si>
  <si>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</si>
  <si>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</si>
  <si>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</si>
  <si>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</si>
  <si>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</si>
  <si>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</si>
  <si>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</si>
  <si>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</si>
  <si>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</si>
  <si>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</si>
  <si>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</si>
  <si>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</si>
  <si>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</si>
  <si>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</si>
  <si>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</si>
  <si>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</si>
  <si>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</si>
  <si>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</si>
  <si>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</si>
  <si>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</si>
  <si>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</si>
  <si>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</si>
  <si>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31.2.2</t>
  </si>
  <si>
    <t>2620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</si>
  <si>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</si>
  <si>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</si>
  <si>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</si>
  <si>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</si>
  <si>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</si>
  <si>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</si>
  <si>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</si>
  <si>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</si>
  <si>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</si>
  <si>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</si>
  <si>
    <t>(подпись)</t>
  </si>
  <si>
    <t>Фактические объёмы электроэнергии и мощности сетевой организации за Декабрь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</si>
</sst>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name val="Tahoma"/>
      <family val="2"/>
      <charset val="204"/>
    </font>
    <font>
      <sz val="8"/>
      <name val="Helv"/>
      <charset val="204"/>
    </font>
    <font>
      <b/>
      <sz val="9"/>
      <name val="Tahoma"/>
      <family val="2"/>
      <charset val="204"/>
    </font>
    <font>
      <sz val="10"/>
      <name val="Helv"/>
    </font>
    <font>
      <b/>
      <u/>
      <sz val="9"/>
      <color indexed="12"/>
      <name val="Tahoma"/>
      <family val="2"/>
      <charset val="204"/>
    </font>
    <font>
      <u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0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49" fontId="2" fillId="0" borderId="0" xfId="3" applyFont="1" applyAlignment="1">
      <alignment horizontal="right" vertical="center"/>
    </xf>
    <xf numFmtId="49" fontId="2" fillId="0" borderId="0" xfId="3" applyFont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49" fontId="2" fillId="0" borderId="9" xfId="3" applyFont="1" applyBorder="1" applyAlignment="1">
      <alignment vertical="center"/>
    </xf>
    <xf numFmtId="49" fontId="2" fillId="3" borderId="10" xfId="3" applyFont="1" applyFill="1" applyBorder="1" applyAlignment="1">
      <alignment vertical="center" wrapText="1"/>
    </xf>
    <xf numFmtId="49" fontId="2" fillId="0" borderId="10" xfId="3" applyFont="1" applyBorder="1" applyAlignment="1">
      <alignment horizontal="center" vertical="center" wrapText="1"/>
    </xf>
    <xf numFmtId="164" fontId="2" fillId="4" borderId="10" xfId="3" applyNumberFormat="1" applyFont="1" applyFill="1" applyBorder="1" applyAlignment="1">
      <alignment horizontal="right" vertical="center"/>
    </xf>
    <xf numFmtId="49" fontId="2" fillId="0" borderId="10" xfId="3" applyFont="1" applyBorder="1" applyAlignment="1">
      <alignment horizontal="left" vertical="center" wrapText="1" indent="1"/>
    </xf>
    <xf numFmtId="164" fontId="2" fillId="5" borderId="10" xfId="3" applyNumberFormat="1" applyFont="1" applyFill="1" applyBorder="1" applyAlignment="1" applyProtection="1">
      <alignment horizontal="right" vertical="center"/>
      <protection locked="0"/>
    </xf>
    <xf numFmtId="49" fontId="6" fillId="6" borderId="6" xfId="0" applyNumberFormat="1" applyFont="1" applyFill="1" applyBorder="1" applyAlignment="1">
      <alignment horizontal="center" vertical="top"/>
    </xf>
    <xf numFmtId="0" fontId="6" fillId="6" borderId="7" xfId="0" applyFont="1" applyFill="1" applyBorder="1" applyAlignment="1">
      <alignment horizontal="left" vertical="center" indent="1"/>
    </xf>
    <xf numFmtId="0" fontId="6" fillId="6" borderId="7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top"/>
    </xf>
    <xf numFmtId="165" fontId="2" fillId="0" borderId="10" xfId="3" applyNumberFormat="1" applyFont="1" applyBorder="1" applyAlignment="1">
      <alignment horizontal="right" vertical="center"/>
    </xf>
    <xf numFmtId="49" fontId="2" fillId="3" borderId="10" xfId="3" applyFont="1" applyFill="1" applyBorder="1" applyAlignment="1">
      <alignment horizontal="left" vertical="center" wrapText="1"/>
    </xf>
    <xf numFmtId="49" fontId="2" fillId="0" borderId="10" xfId="3" applyFont="1" applyBorder="1" applyAlignment="1">
      <alignment horizontal="left" vertical="center" wrapText="1" indent="2"/>
    </xf>
    <xf numFmtId="49" fontId="2" fillId="0" borderId="10" xfId="3" applyFont="1" applyBorder="1" applyAlignment="1">
      <alignment horizontal="left" vertical="center" wrapText="1" indent="3"/>
    </xf>
    <xf numFmtId="0" fontId="6" fillId="6" borderId="6" xfId="0" applyFont="1" applyFill="1" applyBorder="1" applyAlignment="1">
      <alignment horizontal="center" vertical="top"/>
    </xf>
    <xf numFmtId="164" fontId="2" fillId="0" borderId="10" xfId="3" applyNumberFormat="1" applyFont="1" applyBorder="1" applyAlignment="1">
      <alignment horizontal="right" vertical="center"/>
    </xf>
    <xf numFmtId="49" fontId="2" fillId="0" borderId="9" xfId="1" applyNumberFormat="1" applyFont="1" applyBorder="1" applyAlignment="1">
      <alignment vertical="center"/>
    </xf>
    <xf numFmtId="164" fontId="2" fillId="5" borderId="10" xfId="1" applyNumberFormat="1" applyFont="1" applyFill="1" applyBorder="1" applyAlignment="1" applyProtection="1">
      <alignment horizontal="right" vertical="center"/>
      <protection locked="0"/>
    </xf>
    <xf numFmtId="164" fontId="2" fillId="4" borderId="10" xfId="1" applyNumberFormat="1" applyFont="1" applyFill="1" applyBorder="1" applyAlignment="1">
      <alignment horizontal="right" vertical="center"/>
    </xf>
    <xf numFmtId="164" fontId="2" fillId="4" borderId="10" xfId="4" applyNumberFormat="1" applyFont="1" applyFill="1" applyBorder="1" applyAlignment="1">
      <alignment horizontal="right" vertical="center"/>
    </xf>
    <xf numFmtId="49" fontId="2" fillId="0" borderId="10" xfId="3" applyFont="1" applyBorder="1" applyAlignment="1">
      <alignment horizontal="left" vertical="center" wrapText="1" indent="4"/>
    </xf>
    <xf numFmtId="164" fontId="2" fillId="5" borderId="10" xfId="4" applyNumberFormat="1" applyFont="1" applyFill="1" applyBorder="1" applyAlignment="1" applyProtection="1">
      <alignment horizontal="right" vertical="center"/>
      <protection locked="0"/>
    </xf>
    <xf numFmtId="164" fontId="2" fillId="5" borderId="10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10" xfId="1" applyNumberFormat="1" applyFont="1" applyFill="1" applyBorder="1" applyAlignment="1">
      <alignment horizontal="right" vertical="center" wrapText="1"/>
    </xf>
    <xf numFmtId="164" fontId="2" fillId="5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7" fillId="0" borderId="3" xfId="1" applyFont="1" applyBorder="1"/>
    <xf numFmtId="0" fontId="7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49" fontId="2" fillId="2" borderId="6" xfId="3" applyFont="1" applyFill="1" applyBorder="1" applyAlignment="1">
      <alignment horizontal="center" vertical="center"/>
    </xf>
    <xf numFmtId="49" fontId="2" fillId="2" borderId="7" xfId="3" applyFont="1" applyFill="1" applyBorder="1" applyAlignment="1">
      <alignment horizontal="center" vertical="center"/>
    </xf>
    <xf numFmtId="49" fontId="2" fillId="2" borderId="8" xfId="3" applyFont="1" applyFill="1" applyBorder="1" applyAlignment="1">
      <alignment horizontal="center" vertical="center"/>
    </xf>
    <xf numFmtId="0" fontId="9" fillId="7" borderId="5" xfId="9" applyFont="1" applyFill="1" applyBorder="1" applyAlignment="1" applyProtection="1">
      <alignment horizontal="center" vertical="center"/>
    </xf>
    <xf numFmtId="0" fontId="9" fillId="7" borderId="0" xfId="9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0" fillId="0" borderId="0" xfId="0" applyBorder="1"/>
    <xf numFmtId="0" fontId="7" fillId="0" borderId="0" xfId="1" applyFont="1" applyBorder="1"/>
  </cellXfs>
  <cellStyles count="10">
    <cellStyle name=" 1" xfId="6" xr:uid="{599CFC06-D405-47B8-A849-25C5420B5DB6}"/>
    <cellStyle name="Normal1" xfId="7" xr:uid="{7F6F4D42-054F-4FAA-BF38-3D7F40E96CB1}"/>
    <cellStyle name="Гиперссылка 2" xfId="8" xr:uid="{DA8F19A1-7F08-4917-AF1D-754B5F01F608}"/>
    <cellStyle name="Обычный" xfId="0" builtinId="0"/>
    <cellStyle name="Обычный 10" xfId="3" xr:uid="{7C2B07DF-0108-4813-B1B4-060AAB2EFAE3}"/>
    <cellStyle name="Обычный 2" xfId="5" xr:uid="{2173E4E2-FCE2-4C98-8854-5C1FEDAC3EEE}"/>
    <cellStyle name="Обычный_ЖКУ_проект3 2" xfId="9" xr:uid="{B6EE1EEC-F79C-4906-B147-2BC5746F926C}"/>
    <cellStyle name="Обычный_Полезный отпуск электроэнергии и мощности, реализуемой по регулируемым ценам" xfId="1" xr:uid="{84BE2C64-999C-4427-8317-5FFE5EB5C6E7}"/>
    <cellStyle name="Обычный_Продажа" xfId="4" xr:uid="{831AD679-3FF3-48A4-A155-BD281B677137}"/>
    <cellStyle name="Обычный_Шаблон по источникам для Модуля Реестр (2)" xfId="2" xr:uid="{675C63F0-5737-4316-9F89-1561547D96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4;&#1087;&#1091;&#1083;&#1100;&#1089;/Desktop/&#1045;&#1048;&#1040;&#1057;/2019%20&#1075;&#1086;&#1076;/&#1089;&#1077;&#1085;&#1090;&#1103;&#1073;&#1088;&#1100;/46EP.STX(v1.0).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4;&#1087;&#1091;&#1083;&#1100;&#1089;/Desktop/&#1045;&#1048;&#1040;&#1057;/2020/&#1103;&#1085;&#1074;&#1072;&#1088;&#1100;/46EP.STX(v1.0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ОАО "Компания Импульс 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tabSelected="1" topLeftCell="B22" zoomScale="89" zoomScaleNormal="89" workbookViewId="0">
      <selection activeCell="C137" sqref="C137"/>
    </sheetView>
  </sheetViews>
  <sheetFormatPr defaultRowHeight="14.4" x14ac:dyDescent="0.3"/>
  <cols>
    <col min="1" max="1" width="0" hidden="1" customWidth="1"/>
    <col min="2" max="2" width="5.6640625" customWidth="1"/>
    <col min="3" max="3" width="66.109375" customWidth="1"/>
    <col min="4" max="4" width="10.109375" customWidth="1"/>
    <col min="9" max="9" width="13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2"/>
    </row>
    <row r="2" spans="1:9" ht="38.4" customHeight="1" x14ac:dyDescent="0.3">
      <c r="A2" s="1"/>
      <c r="B2" s="46" t="s">
        <v>296</v>
      </c>
      <c r="C2" s="47"/>
      <c r="D2" s="47"/>
      <c r="E2" s="47"/>
      <c r="F2" s="3"/>
      <c r="G2" s="3"/>
      <c r="H2" s="3"/>
      <c r="I2" s="3"/>
    </row>
    <row r="3" spans="1:9" x14ac:dyDescent="0.3">
      <c r="A3" s="1"/>
      <c r="B3" s="4" t="str">
        <f>IF(org="","Не определено",org)</f>
        <v>ОАО "Компания Импульс "</v>
      </c>
      <c r="C3" s="4"/>
      <c r="D3" s="3"/>
      <c r="E3" s="3"/>
      <c r="F3" s="3"/>
      <c r="G3" s="3"/>
      <c r="H3" s="3"/>
      <c r="I3" s="3"/>
    </row>
    <row r="4" spans="1:9" x14ac:dyDescent="0.3">
      <c r="A4" s="1"/>
      <c r="B4" s="5"/>
      <c r="C4" s="5"/>
      <c r="D4" s="1"/>
      <c r="E4" s="1"/>
      <c r="F4" s="1"/>
      <c r="G4" s="1"/>
      <c r="H4" s="1"/>
      <c r="I4" s="6" t="s">
        <v>0</v>
      </c>
    </row>
    <row r="5" spans="1:9" ht="14.4" customHeight="1" x14ac:dyDescent="0.3">
      <c r="A5" s="1"/>
      <c r="B5" s="43" t="s">
        <v>4</v>
      </c>
      <c r="C5" s="44"/>
      <c r="D5" s="44"/>
      <c r="E5" s="44"/>
      <c r="F5" s="44"/>
      <c r="G5" s="44"/>
      <c r="H5" s="44"/>
      <c r="I5" s="45"/>
    </row>
    <row r="6" spans="1:9" x14ac:dyDescent="0.3">
      <c r="A6" s="1"/>
      <c r="B6" s="11" t="s">
        <v>5</v>
      </c>
      <c r="C6" s="12" t="s">
        <v>6</v>
      </c>
      <c r="D6" s="13">
        <v>10</v>
      </c>
      <c r="E6" s="14">
        <f>SUM(F6:I6)</f>
        <v>661.01300000000003</v>
      </c>
      <c r="F6" s="14">
        <f>F7+F8+F10+F12</f>
        <v>0</v>
      </c>
      <c r="G6" s="14">
        <f>G7+G8+G10+G12</f>
        <v>0</v>
      </c>
      <c r="H6" s="14">
        <f>H7+H8+H10+H12</f>
        <v>0</v>
      </c>
      <c r="I6" s="14">
        <f>I7+I8+I10+I12</f>
        <v>661.01300000000003</v>
      </c>
    </row>
    <row r="7" spans="1:9" x14ac:dyDescent="0.3">
      <c r="A7" s="1"/>
      <c r="B7" s="11" t="s">
        <v>7</v>
      </c>
      <c r="C7" s="15" t="s">
        <v>8</v>
      </c>
      <c r="D7" s="13">
        <v>20</v>
      </c>
      <c r="E7" s="14">
        <f t="shared" ref="E7:E113" si="0">SUM(F7:I7)</f>
        <v>661.01300000000003</v>
      </c>
      <c r="F7" s="16"/>
      <c r="G7" s="16"/>
      <c r="H7" s="16"/>
      <c r="I7" s="16">
        <v>661.01300000000003</v>
      </c>
    </row>
    <row r="8" spans="1:9" x14ac:dyDescent="0.3">
      <c r="A8" s="7"/>
      <c r="B8" s="11" t="s">
        <v>9</v>
      </c>
      <c r="C8" s="15" t="s">
        <v>10</v>
      </c>
      <c r="D8" s="13">
        <v>30</v>
      </c>
      <c r="E8" s="14">
        <f t="shared" si="0"/>
        <v>0</v>
      </c>
      <c r="F8" s="14">
        <f>SUM(F9:F9)</f>
        <v>0</v>
      </c>
      <c r="G8" s="14">
        <f>SUM(G9:G9)</f>
        <v>0</v>
      </c>
      <c r="H8" s="14">
        <f>SUM(H9:H9)</f>
        <v>0</v>
      </c>
      <c r="I8" s="14">
        <f>SUM(I9:I9)</f>
        <v>0</v>
      </c>
    </row>
    <row r="9" spans="1:9" ht="21.6" customHeight="1" x14ac:dyDescent="0.3">
      <c r="A9" s="7"/>
      <c r="B9" s="17"/>
      <c r="C9" s="18" t="s">
        <v>12</v>
      </c>
      <c r="D9" s="19"/>
      <c r="E9" s="19"/>
      <c r="F9" s="19"/>
      <c r="G9" s="19"/>
      <c r="H9" s="19"/>
      <c r="I9" s="20"/>
    </row>
    <row r="10" spans="1:9" ht="21.6" customHeight="1" x14ac:dyDescent="0.3">
      <c r="A10" s="7"/>
      <c r="B10" s="11" t="s">
        <v>13</v>
      </c>
      <c r="C10" s="15" t="s">
        <v>14</v>
      </c>
      <c r="D10" s="13" t="s">
        <v>15</v>
      </c>
      <c r="E10" s="14">
        <f t="shared" si="0"/>
        <v>0</v>
      </c>
      <c r="F10" s="14">
        <f>SUM(F11:F11)</f>
        <v>0</v>
      </c>
      <c r="G10" s="14">
        <f>SUM(G11:G11)</f>
        <v>0</v>
      </c>
      <c r="H10" s="14">
        <f>SUM(H11:H11)</f>
        <v>0</v>
      </c>
      <c r="I10" s="14">
        <f>SUM(I11:I11)</f>
        <v>0</v>
      </c>
    </row>
    <row r="11" spans="1:9" ht="21.6" customHeight="1" x14ac:dyDescent="0.3">
      <c r="A11" s="7"/>
      <c r="B11" s="17"/>
      <c r="C11" s="18" t="s">
        <v>12</v>
      </c>
      <c r="D11" s="19"/>
      <c r="E11" s="19"/>
      <c r="F11" s="19"/>
      <c r="G11" s="19"/>
      <c r="H11" s="19"/>
      <c r="I11" s="20"/>
    </row>
    <row r="12" spans="1:9" ht="21.6" customHeight="1" x14ac:dyDescent="0.3">
      <c r="A12" s="7"/>
      <c r="B12" s="11" t="s">
        <v>16</v>
      </c>
      <c r="C12" s="15" t="s">
        <v>17</v>
      </c>
      <c r="D12" s="13" t="s">
        <v>18</v>
      </c>
      <c r="E12" s="14">
        <f t="shared" si="0"/>
        <v>0</v>
      </c>
      <c r="F12" s="14">
        <f>SUM(F13:F13)</f>
        <v>0</v>
      </c>
      <c r="G12" s="14">
        <f>SUM(G13:G13)</f>
        <v>0</v>
      </c>
      <c r="H12" s="14">
        <f>SUM(H13:H13)</f>
        <v>0</v>
      </c>
      <c r="I12" s="14">
        <f>SUM(I13:I13)</f>
        <v>0</v>
      </c>
    </row>
    <row r="13" spans="1:9" ht="21.6" customHeight="1" x14ac:dyDescent="0.3">
      <c r="A13" s="7"/>
      <c r="B13" s="17"/>
      <c r="C13" s="18" t="s">
        <v>12</v>
      </c>
      <c r="D13" s="19"/>
      <c r="E13" s="19"/>
      <c r="F13" s="19"/>
      <c r="G13" s="19"/>
      <c r="H13" s="19"/>
      <c r="I13" s="20"/>
    </row>
    <row r="14" spans="1:9" ht="21.6" customHeight="1" x14ac:dyDescent="0.3">
      <c r="A14" s="7"/>
      <c r="B14" s="11" t="s">
        <v>19</v>
      </c>
      <c r="C14" s="12" t="s">
        <v>20</v>
      </c>
      <c r="D14" s="13" t="s">
        <v>21</v>
      </c>
      <c r="E14" s="14">
        <f t="shared" si="0"/>
        <v>589.79999999999995</v>
      </c>
      <c r="F14" s="14">
        <f>F16+F17+F18</f>
        <v>0</v>
      </c>
      <c r="G14" s="14">
        <f>G15+G17+G18</f>
        <v>0</v>
      </c>
      <c r="H14" s="14">
        <f>H15+H16+H18</f>
        <v>0</v>
      </c>
      <c r="I14" s="14">
        <f>I15+I16+I17</f>
        <v>589.79999999999995</v>
      </c>
    </row>
    <row r="15" spans="1:9" ht="21.6" customHeight="1" x14ac:dyDescent="0.3">
      <c r="A15" s="7"/>
      <c r="B15" s="11" t="s">
        <v>22</v>
      </c>
      <c r="C15" s="15" t="s">
        <v>1</v>
      </c>
      <c r="D15" s="13" t="s">
        <v>23</v>
      </c>
      <c r="E15" s="14">
        <f t="shared" si="0"/>
        <v>0</v>
      </c>
      <c r="F15" s="21"/>
      <c r="G15" s="16"/>
      <c r="H15" s="16"/>
      <c r="I15" s="16"/>
    </row>
    <row r="16" spans="1:9" ht="21.6" customHeight="1" x14ac:dyDescent="0.3">
      <c r="A16" s="7"/>
      <c r="B16" s="11" t="s">
        <v>24</v>
      </c>
      <c r="C16" s="15" t="s">
        <v>2</v>
      </c>
      <c r="D16" s="13" t="s">
        <v>25</v>
      </c>
      <c r="E16" s="14">
        <f t="shared" si="0"/>
        <v>0</v>
      </c>
      <c r="F16" s="16"/>
      <c r="G16" s="21"/>
      <c r="H16" s="16"/>
      <c r="I16" s="16"/>
    </row>
    <row r="17" spans="1:9" ht="21.6" customHeight="1" x14ac:dyDescent="0.3">
      <c r="A17" s="7"/>
      <c r="B17" s="11" t="s">
        <v>26</v>
      </c>
      <c r="C17" s="15" t="s">
        <v>3</v>
      </c>
      <c r="D17" s="13" t="s">
        <v>27</v>
      </c>
      <c r="E17" s="14">
        <f t="shared" si="0"/>
        <v>589.79999999999995</v>
      </c>
      <c r="F17" s="16"/>
      <c r="G17" s="16"/>
      <c r="H17" s="21"/>
      <c r="I17" s="16">
        <v>589.79999999999995</v>
      </c>
    </row>
    <row r="18" spans="1:9" ht="21.6" customHeight="1" x14ac:dyDescent="0.3">
      <c r="A18" s="7"/>
      <c r="B18" s="11" t="s">
        <v>28</v>
      </c>
      <c r="C18" s="15" t="s">
        <v>29</v>
      </c>
      <c r="D18" s="13" t="s">
        <v>30</v>
      </c>
      <c r="E18" s="14">
        <f t="shared" si="0"/>
        <v>0</v>
      </c>
      <c r="F18" s="16"/>
      <c r="G18" s="16"/>
      <c r="H18" s="16"/>
      <c r="I18" s="21"/>
    </row>
    <row r="19" spans="1:9" ht="21.6" customHeight="1" x14ac:dyDescent="0.3">
      <c r="A19" s="7"/>
      <c r="B19" s="11" t="s">
        <v>31</v>
      </c>
      <c r="C19" s="22" t="s">
        <v>32</v>
      </c>
      <c r="D19" s="13" t="s">
        <v>33</v>
      </c>
      <c r="E19" s="14">
        <f t="shared" si="0"/>
        <v>0</v>
      </c>
      <c r="F19" s="16"/>
      <c r="G19" s="16"/>
      <c r="H19" s="16"/>
      <c r="I19" s="16"/>
    </row>
    <row r="20" spans="1:9" ht="21.6" customHeight="1" x14ac:dyDescent="0.3">
      <c r="A20" s="7"/>
      <c r="B20" s="11" t="s">
        <v>34</v>
      </c>
      <c r="C20" s="12" t="s">
        <v>35</v>
      </c>
      <c r="D20" s="13" t="s">
        <v>36</v>
      </c>
      <c r="E20" s="14">
        <f t="shared" si="0"/>
        <v>589.79999999999995</v>
      </c>
      <c r="F20" s="14">
        <f>F21+F23+F26+F28</f>
        <v>0</v>
      </c>
      <c r="G20" s="14">
        <f>G21+G23+G26+G28</f>
        <v>0</v>
      </c>
      <c r="H20" s="14">
        <f>H21+H23+H26+H28</f>
        <v>0</v>
      </c>
      <c r="I20" s="14">
        <f>I21+I23+I26+I28</f>
        <v>589.79999999999995</v>
      </c>
    </row>
    <row r="21" spans="1:9" ht="21.6" customHeight="1" x14ac:dyDescent="0.3">
      <c r="A21" s="7"/>
      <c r="B21" s="11" t="s">
        <v>37</v>
      </c>
      <c r="C21" s="15" t="s">
        <v>38</v>
      </c>
      <c r="D21" s="13" t="s">
        <v>39</v>
      </c>
      <c r="E21" s="14">
        <f t="shared" si="0"/>
        <v>589.79999999999995</v>
      </c>
      <c r="F21" s="16"/>
      <c r="G21" s="16"/>
      <c r="H21" s="16"/>
      <c r="I21" s="16">
        <v>589.79999999999995</v>
      </c>
    </row>
    <row r="22" spans="1:9" ht="21.6" customHeight="1" x14ac:dyDescent="0.3">
      <c r="A22" s="7"/>
      <c r="B22" s="11" t="s">
        <v>40</v>
      </c>
      <c r="C22" s="23" t="s">
        <v>41</v>
      </c>
      <c r="D22" s="13" t="s">
        <v>42</v>
      </c>
      <c r="E22" s="14">
        <f t="shared" si="0"/>
        <v>0</v>
      </c>
      <c r="F22" s="16"/>
      <c r="G22" s="16"/>
      <c r="H22" s="16"/>
      <c r="I22" s="16"/>
    </row>
    <row r="23" spans="1:9" ht="21.6" customHeight="1" x14ac:dyDescent="0.3">
      <c r="A23" s="7"/>
      <c r="B23" s="11" t="s">
        <v>43</v>
      </c>
      <c r="C23" s="15" t="s">
        <v>44</v>
      </c>
      <c r="D23" s="13" t="s">
        <v>45</v>
      </c>
      <c r="E23" s="14">
        <f t="shared" si="0"/>
        <v>0</v>
      </c>
      <c r="F23" s="16"/>
      <c r="G23" s="16"/>
      <c r="H23" s="16"/>
      <c r="I23" s="16"/>
    </row>
    <row r="24" spans="1:9" ht="21.6" customHeight="1" x14ac:dyDescent="0.3">
      <c r="A24" s="7"/>
      <c r="B24" s="11" t="s">
        <v>46</v>
      </c>
      <c r="C24" s="23" t="s">
        <v>47</v>
      </c>
      <c r="D24" s="13" t="s">
        <v>48</v>
      </c>
      <c r="E24" s="14">
        <f t="shared" si="0"/>
        <v>0</v>
      </c>
      <c r="F24" s="16"/>
      <c r="G24" s="16"/>
      <c r="H24" s="16"/>
      <c r="I24" s="16"/>
    </row>
    <row r="25" spans="1:9" ht="21.6" customHeight="1" x14ac:dyDescent="0.3">
      <c r="A25" s="7"/>
      <c r="B25" s="11" t="s">
        <v>49</v>
      </c>
      <c r="C25" s="24" t="s">
        <v>41</v>
      </c>
      <c r="D25" s="13" t="s">
        <v>50</v>
      </c>
      <c r="E25" s="14">
        <f t="shared" si="0"/>
        <v>0</v>
      </c>
      <c r="F25" s="16"/>
      <c r="G25" s="16"/>
      <c r="H25" s="16"/>
      <c r="I25" s="16"/>
    </row>
    <row r="26" spans="1:9" ht="21.6" customHeight="1" x14ac:dyDescent="0.3">
      <c r="A26" s="7"/>
      <c r="B26" s="11" t="s">
        <v>51</v>
      </c>
      <c r="C26" s="15" t="s">
        <v>52</v>
      </c>
      <c r="D26" s="13" t="s">
        <v>53</v>
      </c>
      <c r="E26" s="14">
        <f t="shared" si="0"/>
        <v>0</v>
      </c>
      <c r="F26" s="14">
        <f>SUM(F27:F27)</f>
        <v>0</v>
      </c>
      <c r="G26" s="14">
        <f>SUM(G27:G27)</f>
        <v>0</v>
      </c>
      <c r="H26" s="14">
        <f>SUM(H27:H27)</f>
        <v>0</v>
      </c>
      <c r="I26" s="14">
        <f>SUM(I27:I27)</f>
        <v>0</v>
      </c>
    </row>
    <row r="27" spans="1:9" ht="21.6" customHeight="1" x14ac:dyDescent="0.3">
      <c r="A27" s="7"/>
      <c r="B27" s="25"/>
      <c r="C27" s="18" t="s">
        <v>12</v>
      </c>
      <c r="D27" s="19"/>
      <c r="E27" s="19"/>
      <c r="F27" s="19"/>
      <c r="G27" s="19"/>
      <c r="H27" s="19"/>
      <c r="I27" s="20"/>
    </row>
    <row r="28" spans="1:9" ht="21.6" customHeight="1" x14ac:dyDescent="0.3">
      <c r="A28" s="7"/>
      <c r="B28" s="11" t="s">
        <v>54</v>
      </c>
      <c r="C28" s="15" t="s">
        <v>55</v>
      </c>
      <c r="D28" s="13" t="s">
        <v>56</v>
      </c>
      <c r="E28" s="14">
        <f t="shared" si="0"/>
        <v>0</v>
      </c>
      <c r="F28" s="16"/>
      <c r="G28" s="16"/>
      <c r="H28" s="16"/>
      <c r="I28" s="16"/>
    </row>
    <row r="29" spans="1:9" ht="21.6" customHeight="1" x14ac:dyDescent="0.3">
      <c r="A29" s="7"/>
      <c r="B29" s="11" t="s">
        <v>57</v>
      </c>
      <c r="C29" s="12" t="s">
        <v>58</v>
      </c>
      <c r="D29" s="13" t="s">
        <v>59</v>
      </c>
      <c r="E29" s="14">
        <f t="shared" si="0"/>
        <v>474.42200000000003</v>
      </c>
      <c r="F29" s="16"/>
      <c r="G29" s="16"/>
      <c r="H29" s="16"/>
      <c r="I29" s="16">
        <v>474.42200000000003</v>
      </c>
    </row>
    <row r="30" spans="1:9" ht="21.6" customHeight="1" x14ac:dyDescent="0.3">
      <c r="A30" s="7"/>
      <c r="B30" s="11" t="s">
        <v>60</v>
      </c>
      <c r="C30" s="12" t="s">
        <v>61</v>
      </c>
      <c r="D30" s="13" t="s">
        <v>62</v>
      </c>
      <c r="E30" s="14">
        <f t="shared" si="0"/>
        <v>0</v>
      </c>
      <c r="F30" s="16"/>
      <c r="G30" s="16"/>
      <c r="H30" s="16"/>
      <c r="I30" s="16"/>
    </row>
    <row r="31" spans="1:9" ht="21.6" customHeight="1" x14ac:dyDescent="0.3">
      <c r="A31" s="7"/>
      <c r="B31" s="11" t="s">
        <v>63</v>
      </c>
      <c r="C31" s="12" t="s">
        <v>64</v>
      </c>
      <c r="D31" s="13" t="s">
        <v>65</v>
      </c>
      <c r="E31" s="14">
        <f t="shared" si="0"/>
        <v>103.304</v>
      </c>
      <c r="F31" s="16"/>
      <c r="G31" s="16"/>
      <c r="H31" s="16"/>
      <c r="I31" s="16">
        <v>103.304</v>
      </c>
    </row>
    <row r="32" spans="1:9" ht="21.6" customHeight="1" x14ac:dyDescent="0.3">
      <c r="A32" s="7"/>
      <c r="B32" s="11" t="s">
        <v>66</v>
      </c>
      <c r="C32" s="12" t="s">
        <v>67</v>
      </c>
      <c r="D32" s="13" t="s">
        <v>68</v>
      </c>
      <c r="E32" s="14">
        <f t="shared" si="0"/>
        <v>83.287000000000006</v>
      </c>
      <c r="F32" s="16"/>
      <c r="G32" s="16"/>
      <c r="H32" s="16"/>
      <c r="I32" s="16">
        <v>83.287000000000006</v>
      </c>
    </row>
    <row r="33" spans="1:9" ht="21.6" customHeight="1" x14ac:dyDescent="0.3">
      <c r="A33" s="7"/>
      <c r="B33" s="11" t="s">
        <v>69</v>
      </c>
      <c r="C33" s="15" t="s">
        <v>70</v>
      </c>
      <c r="D33" s="13" t="s">
        <v>71</v>
      </c>
      <c r="E33" s="14">
        <f t="shared" si="0"/>
        <v>14</v>
      </c>
      <c r="F33" s="16"/>
      <c r="G33" s="16"/>
      <c r="H33" s="16"/>
      <c r="I33" s="16">
        <v>14</v>
      </c>
    </row>
    <row r="34" spans="1:9" ht="21.6" customHeight="1" x14ac:dyDescent="0.3">
      <c r="A34" s="7"/>
      <c r="B34" s="11" t="s">
        <v>72</v>
      </c>
      <c r="C34" s="12" t="s">
        <v>73</v>
      </c>
      <c r="D34" s="13" t="s">
        <v>74</v>
      </c>
      <c r="E34" s="14">
        <f t="shared" si="0"/>
        <v>83.287000000000006</v>
      </c>
      <c r="F34" s="16"/>
      <c r="G34" s="16"/>
      <c r="H34" s="16"/>
      <c r="I34" s="16">
        <v>83.287000000000006</v>
      </c>
    </row>
    <row r="35" spans="1:9" ht="21.6" customHeight="1" x14ac:dyDescent="0.3">
      <c r="A35" s="7"/>
      <c r="B35" s="11" t="s">
        <v>75</v>
      </c>
      <c r="C35" s="22" t="s">
        <v>76</v>
      </c>
      <c r="D35" s="13" t="s">
        <v>77</v>
      </c>
      <c r="E35" s="14">
        <f t="shared" si="0"/>
        <v>0</v>
      </c>
      <c r="F35" s="14">
        <f>F32-F34</f>
        <v>0</v>
      </c>
      <c r="G35" s="14">
        <f>G32-G34</f>
        <v>0</v>
      </c>
      <c r="H35" s="14">
        <f>H32-H34</f>
        <v>0</v>
      </c>
      <c r="I35" s="14">
        <f>I32-I34</f>
        <v>0</v>
      </c>
    </row>
    <row r="36" spans="1:9" ht="21.6" customHeight="1" x14ac:dyDescent="0.3">
      <c r="A36" s="7"/>
      <c r="B36" s="11" t="s">
        <v>78</v>
      </c>
      <c r="C36" s="12" t="s">
        <v>79</v>
      </c>
      <c r="D36" s="13" t="s">
        <v>80</v>
      </c>
      <c r="E36" s="14">
        <f t="shared" si="0"/>
        <v>0</v>
      </c>
      <c r="F36" s="14">
        <f>(F6+F14+F19)-(F20+F29+F30+F31+F32)</f>
        <v>0</v>
      </c>
      <c r="G36" s="14">
        <f>(G6+G14+G19)-(G20+G29+G30+G31+G32)</f>
        <v>0</v>
      </c>
      <c r="H36" s="14">
        <f>(H6+H14+H19)-(H20+H29+H30+H31+H32)</f>
        <v>0</v>
      </c>
      <c r="I36" s="14">
        <f>(I6+I14+I19)-(I20+I29+I30+I31+I32)</f>
        <v>0</v>
      </c>
    </row>
    <row r="37" spans="1:9" ht="21.6" customHeight="1" x14ac:dyDescent="0.3">
      <c r="A37" s="7"/>
      <c r="B37" s="43" t="s">
        <v>81</v>
      </c>
      <c r="C37" s="44"/>
      <c r="D37" s="44"/>
      <c r="E37" s="44"/>
      <c r="F37" s="44"/>
      <c r="G37" s="44"/>
      <c r="H37" s="44"/>
      <c r="I37" s="45"/>
    </row>
    <row r="38" spans="1:9" ht="21.6" customHeight="1" x14ac:dyDescent="0.3">
      <c r="A38" s="7"/>
      <c r="B38" s="11" t="s">
        <v>82</v>
      </c>
      <c r="C38" s="12" t="s">
        <v>6</v>
      </c>
      <c r="D38" s="13" t="s">
        <v>83</v>
      </c>
      <c r="E38" s="14">
        <f t="shared" si="0"/>
        <v>2.0190000000000001</v>
      </c>
      <c r="F38" s="14">
        <f>F39+F40+F42+F44</f>
        <v>0</v>
      </c>
      <c r="G38" s="14">
        <f>G39+G40+G42+G44</f>
        <v>0</v>
      </c>
      <c r="H38" s="14">
        <f>H39+H40+H42+H44</f>
        <v>0.31</v>
      </c>
      <c r="I38" s="14">
        <f>I39+I40+I42+I44</f>
        <v>1.7090000000000001</v>
      </c>
    </row>
    <row r="39" spans="1:9" ht="21.6" customHeight="1" x14ac:dyDescent="0.3">
      <c r="A39" s="7"/>
      <c r="B39" s="11" t="s">
        <v>84</v>
      </c>
      <c r="C39" s="15" t="s">
        <v>8</v>
      </c>
      <c r="D39" s="13" t="s">
        <v>85</v>
      </c>
      <c r="E39" s="14">
        <f t="shared" si="0"/>
        <v>2.0190000000000001</v>
      </c>
      <c r="F39" s="16"/>
      <c r="G39" s="16"/>
      <c r="H39" s="16">
        <v>0.31</v>
      </c>
      <c r="I39" s="16">
        <v>1.7090000000000001</v>
      </c>
    </row>
    <row r="40" spans="1:9" ht="21.6" customHeight="1" x14ac:dyDescent="0.3">
      <c r="A40" s="7"/>
      <c r="B40" s="11" t="s">
        <v>86</v>
      </c>
      <c r="C40" s="15" t="s">
        <v>10</v>
      </c>
      <c r="D40" s="13" t="s">
        <v>87</v>
      </c>
      <c r="E40" s="14">
        <f t="shared" si="0"/>
        <v>0</v>
      </c>
      <c r="F40" s="14">
        <f>SUM(F41:F41)</f>
        <v>0</v>
      </c>
      <c r="G40" s="14">
        <f>SUM(G41:G41)</f>
        <v>0</v>
      </c>
      <c r="H40" s="14">
        <f>SUM(H41:H41)</f>
        <v>0</v>
      </c>
      <c r="I40" s="14">
        <f>SUM(I41:I41)</f>
        <v>0</v>
      </c>
    </row>
    <row r="41" spans="1:9" ht="21.6" customHeight="1" x14ac:dyDescent="0.3">
      <c r="A41" s="7"/>
      <c r="B41" s="17"/>
      <c r="C41" s="18" t="s">
        <v>12</v>
      </c>
      <c r="D41" s="19"/>
      <c r="E41" s="19"/>
      <c r="F41" s="19"/>
      <c r="G41" s="19"/>
      <c r="H41" s="19"/>
      <c r="I41" s="20"/>
    </row>
    <row r="42" spans="1:9" ht="21.6" customHeight="1" x14ac:dyDescent="0.3">
      <c r="A42" s="7"/>
      <c r="B42" s="11" t="s">
        <v>88</v>
      </c>
      <c r="C42" s="15" t="s">
        <v>14</v>
      </c>
      <c r="D42" s="13" t="s">
        <v>89</v>
      </c>
      <c r="E42" s="14">
        <f t="shared" si="0"/>
        <v>0</v>
      </c>
      <c r="F42" s="14">
        <f>SUM(F43:F43)</f>
        <v>0</v>
      </c>
      <c r="G42" s="14">
        <f>SUM(G43:G43)</f>
        <v>0</v>
      </c>
      <c r="H42" s="14">
        <f>SUM(H43:H43)</f>
        <v>0</v>
      </c>
      <c r="I42" s="14">
        <f>SUM(I43:I43)</f>
        <v>0</v>
      </c>
    </row>
    <row r="43" spans="1:9" ht="21.6" customHeight="1" x14ac:dyDescent="0.3">
      <c r="A43" s="7"/>
      <c r="B43" s="17"/>
      <c r="C43" s="18" t="s">
        <v>12</v>
      </c>
      <c r="D43" s="19"/>
      <c r="E43" s="19"/>
      <c r="F43" s="19"/>
      <c r="G43" s="19"/>
      <c r="H43" s="19"/>
      <c r="I43" s="20"/>
    </row>
    <row r="44" spans="1:9" ht="21.6" customHeight="1" x14ac:dyDescent="0.3">
      <c r="A44" s="7"/>
      <c r="B44" s="11" t="s">
        <v>90</v>
      </c>
      <c r="C44" s="15" t="s">
        <v>17</v>
      </c>
      <c r="D44" s="13" t="s">
        <v>91</v>
      </c>
      <c r="E44" s="14">
        <f t="shared" si="0"/>
        <v>0</v>
      </c>
      <c r="F44" s="14">
        <f>SUM(F45:F45)</f>
        <v>0</v>
      </c>
      <c r="G44" s="14">
        <f>SUM(G45:G45)</f>
        <v>0</v>
      </c>
      <c r="H44" s="14">
        <f>SUM(H45:H45)</f>
        <v>0</v>
      </c>
      <c r="I44" s="14">
        <f>SUM(I45:I45)</f>
        <v>0</v>
      </c>
    </row>
    <row r="45" spans="1:9" ht="21.6" customHeight="1" x14ac:dyDescent="0.3">
      <c r="A45" s="7"/>
      <c r="B45" s="17"/>
      <c r="C45" s="18" t="s">
        <v>12</v>
      </c>
      <c r="D45" s="19"/>
      <c r="E45" s="19"/>
      <c r="F45" s="19"/>
      <c r="G45" s="19"/>
      <c r="H45" s="19"/>
      <c r="I45" s="20"/>
    </row>
    <row r="46" spans="1:9" ht="21.6" customHeight="1" x14ac:dyDescent="0.3">
      <c r="A46" s="7"/>
      <c r="B46" s="11" t="s">
        <v>92</v>
      </c>
      <c r="C46" s="12" t="s">
        <v>20</v>
      </c>
      <c r="D46" s="13" t="s">
        <v>93</v>
      </c>
      <c r="E46" s="14">
        <f t="shared" si="0"/>
        <v>2.0190000000000001</v>
      </c>
      <c r="F46" s="14">
        <f>F48+F49+F50</f>
        <v>0</v>
      </c>
      <c r="G46" s="14">
        <f>G47+G49+G50</f>
        <v>0</v>
      </c>
      <c r="H46" s="14">
        <f>H47+H48+H50</f>
        <v>0.31</v>
      </c>
      <c r="I46" s="14">
        <f>I47+I48+I49</f>
        <v>1.7090000000000001</v>
      </c>
    </row>
    <row r="47" spans="1:9" ht="21.6" customHeight="1" x14ac:dyDescent="0.3">
      <c r="A47" s="7"/>
      <c r="B47" s="11" t="s">
        <v>94</v>
      </c>
      <c r="C47" s="15" t="s">
        <v>1</v>
      </c>
      <c r="D47" s="13" t="s">
        <v>95</v>
      </c>
      <c r="E47" s="14">
        <f t="shared" si="0"/>
        <v>0.31</v>
      </c>
      <c r="F47" s="21"/>
      <c r="G47" s="16"/>
      <c r="H47" s="16">
        <v>0.31</v>
      </c>
      <c r="I47" s="16"/>
    </row>
    <row r="48" spans="1:9" ht="21.6" customHeight="1" x14ac:dyDescent="0.3">
      <c r="A48" s="1"/>
      <c r="B48" s="11" t="s">
        <v>96</v>
      </c>
      <c r="C48" s="15" t="s">
        <v>2</v>
      </c>
      <c r="D48" s="13" t="s">
        <v>97</v>
      </c>
      <c r="E48" s="14">
        <f t="shared" si="0"/>
        <v>0</v>
      </c>
      <c r="F48" s="16"/>
      <c r="G48" s="26"/>
      <c r="H48" s="16"/>
      <c r="I48" s="16"/>
    </row>
    <row r="49" spans="1:9" ht="21.6" customHeight="1" x14ac:dyDescent="0.3">
      <c r="A49" s="1"/>
      <c r="B49" s="11" t="s">
        <v>98</v>
      </c>
      <c r="C49" s="15" t="s">
        <v>3</v>
      </c>
      <c r="D49" s="13" t="s">
        <v>99</v>
      </c>
      <c r="E49" s="14">
        <f t="shared" si="0"/>
        <v>1.7090000000000001</v>
      </c>
      <c r="F49" s="16"/>
      <c r="G49" s="16"/>
      <c r="H49" s="21"/>
      <c r="I49" s="16">
        <v>1.7090000000000001</v>
      </c>
    </row>
    <row r="50" spans="1:9" ht="21.6" customHeight="1" x14ac:dyDescent="0.3">
      <c r="A50" s="1"/>
      <c r="B50" s="11" t="s">
        <v>100</v>
      </c>
      <c r="C50" s="15" t="s">
        <v>29</v>
      </c>
      <c r="D50" s="13" t="s">
        <v>101</v>
      </c>
      <c r="E50" s="14">
        <f t="shared" si="0"/>
        <v>0</v>
      </c>
      <c r="F50" s="16"/>
      <c r="G50" s="16"/>
      <c r="H50" s="16"/>
      <c r="I50" s="21"/>
    </row>
    <row r="51" spans="1:9" ht="21.6" customHeight="1" x14ac:dyDescent="0.3">
      <c r="A51" s="1"/>
      <c r="B51" s="11" t="s">
        <v>102</v>
      </c>
      <c r="C51" s="22" t="s">
        <v>32</v>
      </c>
      <c r="D51" s="13" t="s">
        <v>103</v>
      </c>
      <c r="E51" s="14">
        <f t="shared" si="0"/>
        <v>0</v>
      </c>
      <c r="F51" s="16"/>
      <c r="G51" s="16"/>
      <c r="H51" s="16"/>
      <c r="I51" s="16"/>
    </row>
    <row r="52" spans="1:9" ht="21.6" customHeight="1" x14ac:dyDescent="0.3">
      <c r="A52" s="1"/>
      <c r="B52" s="11" t="s">
        <v>104</v>
      </c>
      <c r="C52" s="12" t="s">
        <v>35</v>
      </c>
      <c r="D52" s="13" t="s">
        <v>105</v>
      </c>
      <c r="E52" s="14">
        <f t="shared" si="0"/>
        <v>2.0190000000000001</v>
      </c>
      <c r="F52" s="14">
        <f>F53+F55+F58+F60</f>
        <v>0</v>
      </c>
      <c r="G52" s="14">
        <f>G53+G55+G58+G60</f>
        <v>0</v>
      </c>
      <c r="H52" s="14">
        <f>H53+H55+H58+H60</f>
        <v>0.31</v>
      </c>
      <c r="I52" s="14">
        <f>I53+I55+I58+I60</f>
        <v>1.7090000000000001</v>
      </c>
    </row>
    <row r="53" spans="1:9" ht="21.6" customHeight="1" x14ac:dyDescent="0.3">
      <c r="A53" s="1"/>
      <c r="B53" s="11" t="s">
        <v>106</v>
      </c>
      <c r="C53" s="15" t="s">
        <v>38</v>
      </c>
      <c r="D53" s="13" t="s">
        <v>107</v>
      </c>
      <c r="E53" s="14">
        <f t="shared" si="0"/>
        <v>2.0190000000000001</v>
      </c>
      <c r="F53" s="16"/>
      <c r="G53" s="16"/>
      <c r="H53" s="16">
        <v>0.31</v>
      </c>
      <c r="I53" s="16">
        <v>1.7090000000000001</v>
      </c>
    </row>
    <row r="54" spans="1:9" ht="21.6" customHeight="1" x14ac:dyDescent="0.3">
      <c r="A54" s="1"/>
      <c r="B54" s="11" t="s">
        <v>108</v>
      </c>
      <c r="C54" s="23" t="s">
        <v>41</v>
      </c>
      <c r="D54" s="13" t="s">
        <v>109</v>
      </c>
      <c r="E54" s="14">
        <f t="shared" si="0"/>
        <v>0</v>
      </c>
      <c r="F54" s="16"/>
      <c r="G54" s="16"/>
      <c r="H54" s="16"/>
      <c r="I54" s="16"/>
    </row>
    <row r="55" spans="1:9" ht="21.6" customHeight="1" x14ac:dyDescent="0.3">
      <c r="A55" s="1"/>
      <c r="B55" s="11" t="s">
        <v>110</v>
      </c>
      <c r="C55" s="15" t="s">
        <v>44</v>
      </c>
      <c r="D55" s="13" t="s">
        <v>111</v>
      </c>
      <c r="E55" s="14">
        <f t="shared" si="0"/>
        <v>0</v>
      </c>
      <c r="F55" s="16"/>
      <c r="G55" s="16"/>
      <c r="H55" s="16"/>
      <c r="I55" s="16"/>
    </row>
    <row r="56" spans="1:9" ht="21.6" customHeight="1" x14ac:dyDescent="0.3">
      <c r="A56" s="1"/>
      <c r="B56" s="11" t="s">
        <v>112</v>
      </c>
      <c r="C56" s="23" t="s">
        <v>47</v>
      </c>
      <c r="D56" s="13" t="s">
        <v>113</v>
      </c>
      <c r="E56" s="14">
        <f t="shared" si="0"/>
        <v>0</v>
      </c>
      <c r="F56" s="16"/>
      <c r="G56" s="16"/>
      <c r="H56" s="16"/>
      <c r="I56" s="16"/>
    </row>
    <row r="57" spans="1:9" ht="21.6" customHeight="1" x14ac:dyDescent="0.3">
      <c r="A57" s="1"/>
      <c r="B57" s="11" t="s">
        <v>114</v>
      </c>
      <c r="C57" s="24" t="s">
        <v>41</v>
      </c>
      <c r="D57" s="13" t="s">
        <v>115</v>
      </c>
      <c r="E57" s="14">
        <f t="shared" si="0"/>
        <v>0</v>
      </c>
      <c r="F57" s="16"/>
      <c r="G57" s="16"/>
      <c r="H57" s="16"/>
      <c r="I57" s="16"/>
    </row>
    <row r="58" spans="1:9" ht="21.6" customHeight="1" x14ac:dyDescent="0.3">
      <c r="A58" s="1"/>
      <c r="B58" s="11" t="s">
        <v>116</v>
      </c>
      <c r="C58" s="15" t="s">
        <v>52</v>
      </c>
      <c r="D58" s="13" t="s">
        <v>117</v>
      </c>
      <c r="E58" s="14">
        <f t="shared" si="0"/>
        <v>0</v>
      </c>
      <c r="F58" s="14">
        <f>SUM(F59:F59)</f>
        <v>0</v>
      </c>
      <c r="G58" s="14">
        <f>SUM(G59:G59)</f>
        <v>0</v>
      </c>
      <c r="H58" s="14">
        <f>SUM(H59:H59)</f>
        <v>0</v>
      </c>
      <c r="I58" s="14">
        <f>SUM(I59:I59)</f>
        <v>0</v>
      </c>
    </row>
    <row r="59" spans="1:9" ht="21.6" customHeight="1" x14ac:dyDescent="0.3">
      <c r="A59" s="1"/>
      <c r="B59" s="17"/>
      <c r="C59" s="18" t="s">
        <v>12</v>
      </c>
      <c r="D59" s="19"/>
      <c r="E59" s="19"/>
      <c r="F59" s="19"/>
      <c r="G59" s="19"/>
      <c r="H59" s="19"/>
      <c r="I59" s="20"/>
    </row>
    <row r="60" spans="1:9" ht="21.6" customHeight="1" x14ac:dyDescent="0.3">
      <c r="A60" s="1"/>
      <c r="B60" s="11" t="s">
        <v>118</v>
      </c>
      <c r="C60" s="15" t="s">
        <v>55</v>
      </c>
      <c r="D60" s="13" t="s">
        <v>119</v>
      </c>
      <c r="E60" s="14">
        <f t="shared" si="0"/>
        <v>0</v>
      </c>
      <c r="F60" s="16"/>
      <c r="G60" s="16"/>
      <c r="H60" s="16"/>
      <c r="I60" s="16"/>
    </row>
    <row r="61" spans="1:9" ht="21.6" customHeight="1" x14ac:dyDescent="0.3">
      <c r="A61" s="1"/>
      <c r="B61" s="11" t="s">
        <v>120</v>
      </c>
      <c r="C61" s="12" t="s">
        <v>58</v>
      </c>
      <c r="D61" s="13" t="s">
        <v>121</v>
      </c>
      <c r="E61" s="14">
        <f t="shared" si="0"/>
        <v>1.4100000000000001</v>
      </c>
      <c r="F61" s="16"/>
      <c r="G61" s="16"/>
      <c r="H61" s="16">
        <v>0.16300000000000001</v>
      </c>
      <c r="I61" s="16">
        <v>1.2470000000000001</v>
      </c>
    </row>
    <row r="62" spans="1:9" ht="21.6" customHeight="1" x14ac:dyDescent="0.3">
      <c r="A62" s="1"/>
      <c r="B62" s="11" t="s">
        <v>122</v>
      </c>
      <c r="C62" s="12" t="s">
        <v>61</v>
      </c>
      <c r="D62" s="13" t="s">
        <v>123</v>
      </c>
      <c r="E62" s="14">
        <f t="shared" si="0"/>
        <v>0</v>
      </c>
      <c r="F62" s="16"/>
      <c r="G62" s="16"/>
      <c r="H62" s="16"/>
      <c r="I62" s="16"/>
    </row>
    <row r="63" spans="1:9" ht="21.6" customHeight="1" x14ac:dyDescent="0.3">
      <c r="A63" s="1"/>
      <c r="B63" s="11" t="s">
        <v>124</v>
      </c>
      <c r="C63" s="12" t="s">
        <v>64</v>
      </c>
      <c r="D63" s="13" t="s">
        <v>125</v>
      </c>
      <c r="E63" s="14">
        <f t="shared" si="0"/>
        <v>0.35699999999999998</v>
      </c>
      <c r="F63" s="16"/>
      <c r="G63" s="16"/>
      <c r="H63" s="16"/>
      <c r="I63" s="16">
        <v>0.35699999999999998</v>
      </c>
    </row>
    <row r="64" spans="1:9" ht="21.6" customHeight="1" x14ac:dyDescent="0.3">
      <c r="A64" s="1"/>
      <c r="B64" s="11" t="s">
        <v>126</v>
      </c>
      <c r="C64" s="12" t="s">
        <v>67</v>
      </c>
      <c r="D64" s="13" t="s">
        <v>127</v>
      </c>
      <c r="E64" s="14">
        <f t="shared" si="0"/>
        <v>0.252</v>
      </c>
      <c r="F64" s="16"/>
      <c r="G64" s="16"/>
      <c r="H64" s="16">
        <v>0.14699999999999999</v>
      </c>
      <c r="I64" s="16">
        <v>0.105</v>
      </c>
    </row>
    <row r="65" spans="1:9" ht="21.6" customHeight="1" x14ac:dyDescent="0.3">
      <c r="A65" s="1"/>
      <c r="B65" s="11" t="s">
        <v>128</v>
      </c>
      <c r="C65" s="15" t="s">
        <v>129</v>
      </c>
      <c r="D65" s="13" t="s">
        <v>130</v>
      </c>
      <c r="E65" s="14">
        <f t="shared" si="0"/>
        <v>0</v>
      </c>
      <c r="F65" s="16"/>
      <c r="G65" s="16"/>
      <c r="H65" s="16"/>
      <c r="I65" s="16"/>
    </row>
    <row r="66" spans="1:9" ht="21.6" customHeight="1" x14ac:dyDescent="0.3">
      <c r="A66" s="1"/>
      <c r="B66" s="11" t="s">
        <v>131</v>
      </c>
      <c r="C66" s="12" t="s">
        <v>73</v>
      </c>
      <c r="D66" s="13" t="s">
        <v>132</v>
      </c>
      <c r="E66" s="14">
        <f t="shared" si="0"/>
        <v>0.23200000000000001</v>
      </c>
      <c r="F66" s="16"/>
      <c r="G66" s="16"/>
      <c r="H66" s="16">
        <v>0.13800000000000001</v>
      </c>
      <c r="I66" s="16">
        <v>9.4E-2</v>
      </c>
    </row>
    <row r="67" spans="1:9" ht="21.6" customHeight="1" x14ac:dyDescent="0.3">
      <c r="A67" s="1"/>
      <c r="B67" s="11" t="s">
        <v>133</v>
      </c>
      <c r="C67" s="22" t="s">
        <v>76</v>
      </c>
      <c r="D67" s="13" t="s">
        <v>134</v>
      </c>
      <c r="E67" s="14">
        <f t="shared" si="0"/>
        <v>1.9999999999999976E-2</v>
      </c>
      <c r="F67" s="14">
        <f>F64-F66</f>
        <v>0</v>
      </c>
      <c r="G67" s="14">
        <f>G64-G66</f>
        <v>0</v>
      </c>
      <c r="H67" s="14">
        <f>H64-H66</f>
        <v>8.9999999999999802E-3</v>
      </c>
      <c r="I67" s="14">
        <f>I64-I66</f>
        <v>1.0999999999999996E-2</v>
      </c>
    </row>
    <row r="68" spans="1:9" ht="21.6" customHeight="1" x14ac:dyDescent="0.3">
      <c r="A68" s="1"/>
      <c r="B68" s="11" t="s">
        <v>135</v>
      </c>
      <c r="C68" s="12" t="s">
        <v>79</v>
      </c>
      <c r="D68" s="13" t="s">
        <v>136</v>
      </c>
      <c r="E68" s="14">
        <f t="shared" si="0"/>
        <v>0</v>
      </c>
      <c r="F68" s="14">
        <f>(F38+F46+F51)-(F52+F61+F62+F63+F64)</f>
        <v>0</v>
      </c>
      <c r="G68" s="14">
        <f>(G38+G46+G51)-(G52+G61+G62+G63+G64)</f>
        <v>0</v>
      </c>
      <c r="H68" s="14">
        <f>(H38+H46+H51)-(H52+H61+H62+H63+H64)</f>
        <v>0</v>
      </c>
      <c r="I68" s="14">
        <f>(I38+I46+I51)-(I52+I61+I62+I63+I64)</f>
        <v>0</v>
      </c>
    </row>
    <row r="69" spans="1:9" ht="21.6" customHeight="1" x14ac:dyDescent="0.3">
      <c r="A69" s="1"/>
      <c r="B69" s="43" t="s">
        <v>137</v>
      </c>
      <c r="C69" s="44"/>
      <c r="D69" s="44"/>
      <c r="E69" s="44"/>
      <c r="F69" s="44"/>
      <c r="G69" s="44"/>
      <c r="H69" s="44"/>
      <c r="I69" s="45"/>
    </row>
    <row r="70" spans="1:9" ht="21.6" customHeight="1" x14ac:dyDescent="0.3">
      <c r="A70" s="1"/>
      <c r="B70" s="11" t="s">
        <v>138</v>
      </c>
      <c r="C70" s="12" t="s">
        <v>139</v>
      </c>
      <c r="D70" s="13" t="s">
        <v>140</v>
      </c>
      <c r="E70" s="14">
        <f t="shared" si="0"/>
        <v>2.0190000000000001</v>
      </c>
      <c r="F70" s="16"/>
      <c r="G70" s="16"/>
      <c r="H70" s="16">
        <v>2.0190000000000001</v>
      </c>
      <c r="I70" s="16"/>
    </row>
    <row r="71" spans="1:9" ht="21.6" customHeight="1" x14ac:dyDescent="0.3">
      <c r="A71" s="1"/>
      <c r="B71" s="11" t="s">
        <v>141</v>
      </c>
      <c r="C71" s="12" t="s">
        <v>142</v>
      </c>
      <c r="D71" s="13" t="s">
        <v>143</v>
      </c>
      <c r="E71" s="14">
        <f t="shared" si="0"/>
        <v>11.38</v>
      </c>
      <c r="F71" s="16"/>
      <c r="G71" s="16"/>
      <c r="H71" s="16">
        <v>11.38</v>
      </c>
      <c r="I71" s="16"/>
    </row>
    <row r="72" spans="1:9" ht="21.6" customHeight="1" x14ac:dyDescent="0.3">
      <c r="A72" s="1"/>
      <c r="B72" s="11" t="s">
        <v>144</v>
      </c>
      <c r="C72" s="12" t="s">
        <v>145</v>
      </c>
      <c r="D72" s="13" t="s">
        <v>146</v>
      </c>
      <c r="E72" s="14">
        <f t="shared" si="0"/>
        <v>0</v>
      </c>
      <c r="F72" s="16"/>
      <c r="G72" s="16"/>
      <c r="H72" s="16"/>
      <c r="I72" s="16"/>
    </row>
    <row r="73" spans="1:9" ht="21.6" customHeight="1" x14ac:dyDescent="0.3">
      <c r="A73" s="1"/>
      <c r="B73" s="43" t="s">
        <v>147</v>
      </c>
      <c r="C73" s="44"/>
      <c r="D73" s="44"/>
      <c r="E73" s="44"/>
      <c r="F73" s="44"/>
      <c r="G73" s="44"/>
      <c r="H73" s="44"/>
      <c r="I73" s="45"/>
    </row>
    <row r="74" spans="1:9" ht="21.6" customHeight="1" x14ac:dyDescent="0.3">
      <c r="A74" s="1"/>
      <c r="B74" s="11" t="s">
        <v>148</v>
      </c>
      <c r="C74" s="12" t="s">
        <v>149</v>
      </c>
      <c r="D74" s="13" t="s">
        <v>150</v>
      </c>
      <c r="E74" s="14">
        <f t="shared" si="0"/>
        <v>564.97900000000004</v>
      </c>
      <c r="F74" s="14">
        <f>SUM(F75:F76)</f>
        <v>0</v>
      </c>
      <c r="G74" s="14">
        <f>SUM(G75:G76)</f>
        <v>0</v>
      </c>
      <c r="H74" s="14">
        <f>SUM(H75:H76)</f>
        <v>0</v>
      </c>
      <c r="I74" s="14">
        <f>SUM(I75:I76)</f>
        <v>564.97900000000004</v>
      </c>
    </row>
    <row r="75" spans="1:9" ht="21.6" customHeight="1" x14ac:dyDescent="0.3">
      <c r="A75" s="1"/>
      <c r="B75" s="27" t="s">
        <v>151</v>
      </c>
      <c r="C75" s="15" t="s">
        <v>152</v>
      </c>
      <c r="D75" s="13" t="s">
        <v>153</v>
      </c>
      <c r="E75" s="14">
        <f t="shared" si="0"/>
        <v>564.97900000000004</v>
      </c>
      <c r="F75" s="28"/>
      <c r="G75" s="28"/>
      <c r="H75" s="28"/>
      <c r="I75" s="28">
        <v>564.97900000000004</v>
      </c>
    </row>
    <row r="76" spans="1:9" ht="21.6" customHeight="1" x14ac:dyDescent="0.3">
      <c r="A76" s="1"/>
      <c r="B76" s="27" t="s">
        <v>154</v>
      </c>
      <c r="C76" s="15" t="s">
        <v>155</v>
      </c>
      <c r="D76" s="13" t="s">
        <v>156</v>
      </c>
      <c r="E76" s="14">
        <f t="shared" si="0"/>
        <v>0</v>
      </c>
      <c r="F76" s="29">
        <f>F79</f>
        <v>0</v>
      </c>
      <c r="G76" s="29">
        <f>G79</f>
        <v>0</v>
      </c>
      <c r="H76" s="29">
        <f>H79</f>
        <v>0</v>
      </c>
      <c r="I76" s="29">
        <f>I79</f>
        <v>0</v>
      </c>
    </row>
    <row r="77" spans="1:9" ht="21.6" customHeight="1" x14ac:dyDescent="0.3">
      <c r="A77" s="1"/>
      <c r="B77" s="27" t="s">
        <v>157</v>
      </c>
      <c r="C77" s="23" t="s">
        <v>158</v>
      </c>
      <c r="D77" s="13" t="s">
        <v>159</v>
      </c>
      <c r="E77" s="14">
        <f t="shared" si="0"/>
        <v>0</v>
      </c>
      <c r="F77" s="28"/>
      <c r="G77" s="28"/>
      <c r="H77" s="28"/>
      <c r="I77" s="28"/>
    </row>
    <row r="78" spans="1:9" ht="21.6" customHeight="1" x14ac:dyDescent="0.3">
      <c r="A78" s="1"/>
      <c r="B78" s="27" t="s">
        <v>160</v>
      </c>
      <c r="C78" s="24" t="s">
        <v>161</v>
      </c>
      <c r="D78" s="13" t="s">
        <v>162</v>
      </c>
      <c r="E78" s="14">
        <f t="shared" si="0"/>
        <v>0</v>
      </c>
      <c r="F78" s="28"/>
      <c r="G78" s="28"/>
      <c r="H78" s="28"/>
      <c r="I78" s="28"/>
    </row>
    <row r="79" spans="1:9" ht="21.6" customHeight="1" x14ac:dyDescent="0.3">
      <c r="A79" s="1"/>
      <c r="B79" s="27" t="s">
        <v>163</v>
      </c>
      <c r="C79" s="23" t="s">
        <v>164</v>
      </c>
      <c r="D79" s="13" t="s">
        <v>165</v>
      </c>
      <c r="E79" s="14">
        <f t="shared" si="0"/>
        <v>0</v>
      </c>
      <c r="F79" s="28"/>
      <c r="G79" s="28"/>
      <c r="H79" s="28"/>
      <c r="I79" s="28"/>
    </row>
    <row r="80" spans="1:9" ht="21.6" customHeight="1" x14ac:dyDescent="0.3">
      <c r="A80" s="1"/>
      <c r="B80" s="27" t="s">
        <v>166</v>
      </c>
      <c r="C80" s="12" t="s">
        <v>167</v>
      </c>
      <c r="D80" s="13" t="s">
        <v>168</v>
      </c>
      <c r="E80" s="14">
        <f t="shared" si="0"/>
        <v>0</v>
      </c>
      <c r="F80" s="29">
        <f>F81+F97</f>
        <v>0</v>
      </c>
      <c r="G80" s="29">
        <f>G81+G97</f>
        <v>0</v>
      </c>
      <c r="H80" s="29">
        <f>H81+H97</f>
        <v>0</v>
      </c>
      <c r="I80" s="29">
        <f>I81+I97</f>
        <v>0</v>
      </c>
    </row>
    <row r="81" spans="1:9" ht="21.6" customHeight="1" x14ac:dyDescent="0.3">
      <c r="A81" s="1"/>
      <c r="B81" s="27" t="s">
        <v>169</v>
      </c>
      <c r="C81" s="15" t="s">
        <v>170</v>
      </c>
      <c r="D81" s="13" t="s">
        <v>171</v>
      </c>
      <c r="E81" s="14">
        <f t="shared" si="0"/>
        <v>0</v>
      </c>
      <c r="F81" s="29">
        <f>F82+F83</f>
        <v>0</v>
      </c>
      <c r="G81" s="29">
        <f>G82+G83</f>
        <v>0</v>
      </c>
      <c r="H81" s="29">
        <f>H82+H83</f>
        <v>0</v>
      </c>
      <c r="I81" s="29">
        <f>I82+I83</f>
        <v>0</v>
      </c>
    </row>
    <row r="82" spans="1:9" ht="21.6" customHeight="1" x14ac:dyDescent="0.3">
      <c r="A82" s="1"/>
      <c r="B82" s="27" t="s">
        <v>172</v>
      </c>
      <c r="C82" s="23" t="s">
        <v>173</v>
      </c>
      <c r="D82" s="13" t="s">
        <v>174</v>
      </c>
      <c r="E82" s="14">
        <f t="shared" si="0"/>
        <v>0</v>
      </c>
      <c r="F82" s="28"/>
      <c r="G82" s="28"/>
      <c r="H82" s="28"/>
      <c r="I82" s="28"/>
    </row>
    <row r="83" spans="1:9" ht="21.6" customHeight="1" x14ac:dyDescent="0.3">
      <c r="A83" s="1"/>
      <c r="B83" s="27" t="s">
        <v>175</v>
      </c>
      <c r="C83" s="23" t="s">
        <v>176</v>
      </c>
      <c r="D83" s="13" t="s">
        <v>177</v>
      </c>
      <c r="E83" s="14">
        <f t="shared" si="0"/>
        <v>0</v>
      </c>
      <c r="F83" s="29">
        <f>F84+F87+F90+F93+F94+F95+F96</f>
        <v>0</v>
      </c>
      <c r="G83" s="29">
        <f>G84+G87+G90+G93+G94+G95+G96</f>
        <v>0</v>
      </c>
      <c r="H83" s="29">
        <f>H84+H87+H90+H93+H94+H95+H96</f>
        <v>0</v>
      </c>
      <c r="I83" s="29">
        <f>I84+I87+I90+I93+I94+I95+I96</f>
        <v>0</v>
      </c>
    </row>
    <row r="84" spans="1:9" ht="21.6" customHeight="1" x14ac:dyDescent="0.3">
      <c r="A84" s="1"/>
      <c r="B84" s="27" t="s">
        <v>178</v>
      </c>
      <c r="C84" s="24" t="s">
        <v>179</v>
      </c>
      <c r="D84" s="13" t="s">
        <v>180</v>
      </c>
      <c r="E84" s="14">
        <f t="shared" si="0"/>
        <v>0</v>
      </c>
      <c r="F84" s="30">
        <f>F85+F86</f>
        <v>0</v>
      </c>
      <c r="G84" s="30">
        <f>G85+G86</f>
        <v>0</v>
      </c>
      <c r="H84" s="30">
        <f>H85+H86</f>
        <v>0</v>
      </c>
      <c r="I84" s="30">
        <f>I85+I86</f>
        <v>0</v>
      </c>
    </row>
    <row r="85" spans="1:9" ht="21.6" customHeight="1" x14ac:dyDescent="0.3">
      <c r="A85" s="1"/>
      <c r="B85" s="27" t="s">
        <v>181</v>
      </c>
      <c r="C85" s="31" t="s">
        <v>182</v>
      </c>
      <c r="D85" s="13" t="s">
        <v>183</v>
      </c>
      <c r="E85" s="14">
        <f t="shared" si="0"/>
        <v>0</v>
      </c>
      <c r="F85" s="28"/>
      <c r="G85" s="28"/>
      <c r="H85" s="28"/>
      <c r="I85" s="28"/>
    </row>
    <row r="86" spans="1:9" ht="21.6" customHeight="1" x14ac:dyDescent="0.3">
      <c r="A86" s="1"/>
      <c r="B86" s="27" t="s">
        <v>184</v>
      </c>
      <c r="C86" s="31" t="s">
        <v>185</v>
      </c>
      <c r="D86" s="13" t="s">
        <v>186</v>
      </c>
      <c r="E86" s="14">
        <f t="shared" si="0"/>
        <v>0</v>
      </c>
      <c r="F86" s="28"/>
      <c r="G86" s="28"/>
      <c r="H86" s="28"/>
      <c r="I86" s="28"/>
    </row>
    <row r="87" spans="1:9" ht="21.6" customHeight="1" x14ac:dyDescent="0.3">
      <c r="A87" s="1"/>
      <c r="B87" s="27" t="s">
        <v>187</v>
      </c>
      <c r="C87" s="24" t="s">
        <v>188</v>
      </c>
      <c r="D87" s="13" t="s">
        <v>189</v>
      </c>
      <c r="E87" s="14">
        <f t="shared" si="0"/>
        <v>0</v>
      </c>
      <c r="F87" s="30">
        <f>F88+F89</f>
        <v>0</v>
      </c>
      <c r="G87" s="30">
        <f>G88+G89</f>
        <v>0</v>
      </c>
      <c r="H87" s="30">
        <f>H88+H89</f>
        <v>0</v>
      </c>
      <c r="I87" s="30">
        <f>I88+I89</f>
        <v>0</v>
      </c>
    </row>
    <row r="88" spans="1:9" ht="21.6" customHeight="1" x14ac:dyDescent="0.3">
      <c r="A88" s="1"/>
      <c r="B88" s="27" t="s">
        <v>190</v>
      </c>
      <c r="C88" s="31" t="s">
        <v>182</v>
      </c>
      <c r="D88" s="13" t="s">
        <v>191</v>
      </c>
      <c r="E88" s="14">
        <f t="shared" si="0"/>
        <v>0</v>
      </c>
      <c r="F88" s="28"/>
      <c r="G88" s="28"/>
      <c r="H88" s="28"/>
      <c r="I88" s="28"/>
    </row>
    <row r="89" spans="1:9" ht="21.6" customHeight="1" x14ac:dyDescent="0.3">
      <c r="A89" s="1"/>
      <c r="B89" s="27" t="s">
        <v>192</v>
      </c>
      <c r="C89" s="31" t="s">
        <v>185</v>
      </c>
      <c r="D89" s="13" t="s">
        <v>193</v>
      </c>
      <c r="E89" s="14">
        <f t="shared" si="0"/>
        <v>0</v>
      </c>
      <c r="F89" s="28"/>
      <c r="G89" s="28"/>
      <c r="H89" s="28"/>
      <c r="I89" s="28"/>
    </row>
    <row r="90" spans="1:9" ht="21.6" customHeight="1" x14ac:dyDescent="0.3">
      <c r="A90" s="1"/>
      <c r="B90" s="27" t="s">
        <v>194</v>
      </c>
      <c r="C90" s="24" t="s">
        <v>195</v>
      </c>
      <c r="D90" s="13" t="s">
        <v>196</v>
      </c>
      <c r="E90" s="14">
        <f t="shared" si="0"/>
        <v>0</v>
      </c>
      <c r="F90" s="30">
        <f>F91+F92</f>
        <v>0</v>
      </c>
      <c r="G90" s="30">
        <f>G91+G92</f>
        <v>0</v>
      </c>
      <c r="H90" s="30">
        <f>H91+H92</f>
        <v>0</v>
      </c>
      <c r="I90" s="30">
        <f>I91+I92</f>
        <v>0</v>
      </c>
    </row>
    <row r="91" spans="1:9" ht="21.6" customHeight="1" x14ac:dyDescent="0.3">
      <c r="A91" s="1"/>
      <c r="B91" s="27" t="s">
        <v>197</v>
      </c>
      <c r="C91" s="31" t="s">
        <v>182</v>
      </c>
      <c r="D91" s="13" t="s">
        <v>198</v>
      </c>
      <c r="E91" s="14">
        <f t="shared" si="0"/>
        <v>0</v>
      </c>
      <c r="F91" s="28"/>
      <c r="G91" s="28"/>
      <c r="H91" s="28"/>
      <c r="I91" s="28"/>
    </row>
    <row r="92" spans="1:9" ht="21.6" customHeight="1" x14ac:dyDescent="0.3">
      <c r="A92" s="1"/>
      <c r="B92" s="27" t="s">
        <v>199</v>
      </c>
      <c r="C92" s="31" t="s">
        <v>185</v>
      </c>
      <c r="D92" s="13" t="s">
        <v>200</v>
      </c>
      <c r="E92" s="14">
        <f t="shared" si="0"/>
        <v>0</v>
      </c>
      <c r="F92" s="28"/>
      <c r="G92" s="28"/>
      <c r="H92" s="28"/>
      <c r="I92" s="28"/>
    </row>
    <row r="93" spans="1:9" ht="21.6" customHeight="1" x14ac:dyDescent="0.3">
      <c r="A93" s="1"/>
      <c r="B93" s="27" t="s">
        <v>201</v>
      </c>
      <c r="C93" s="24" t="s">
        <v>202</v>
      </c>
      <c r="D93" s="13" t="s">
        <v>203</v>
      </c>
      <c r="E93" s="14">
        <f t="shared" si="0"/>
        <v>0</v>
      </c>
      <c r="F93" s="28"/>
      <c r="G93" s="28"/>
      <c r="H93" s="28"/>
      <c r="I93" s="28"/>
    </row>
    <row r="94" spans="1:9" ht="21.6" customHeight="1" x14ac:dyDescent="0.3">
      <c r="A94" s="1"/>
      <c r="B94" s="27" t="s">
        <v>204</v>
      </c>
      <c r="C94" s="24" t="s">
        <v>205</v>
      </c>
      <c r="D94" s="13" t="s">
        <v>206</v>
      </c>
      <c r="E94" s="14">
        <f t="shared" si="0"/>
        <v>0</v>
      </c>
      <c r="F94" s="28"/>
      <c r="G94" s="28"/>
      <c r="H94" s="28"/>
      <c r="I94" s="28"/>
    </row>
    <row r="95" spans="1:9" ht="21.6" customHeight="1" x14ac:dyDescent="0.3">
      <c r="A95" s="1"/>
      <c r="B95" s="27" t="s">
        <v>207</v>
      </c>
      <c r="C95" s="24" t="s">
        <v>208</v>
      </c>
      <c r="D95" s="13" t="s">
        <v>209</v>
      </c>
      <c r="E95" s="14">
        <f t="shared" si="0"/>
        <v>0</v>
      </c>
      <c r="F95" s="28"/>
      <c r="G95" s="28"/>
      <c r="H95" s="28"/>
      <c r="I95" s="28"/>
    </row>
    <row r="96" spans="1:9" ht="21.6" customHeight="1" x14ac:dyDescent="0.3">
      <c r="A96" s="1"/>
      <c r="B96" s="27" t="s">
        <v>210</v>
      </c>
      <c r="C96" s="24" t="s">
        <v>211</v>
      </c>
      <c r="D96" s="13" t="s">
        <v>212</v>
      </c>
      <c r="E96" s="14">
        <f t="shared" si="0"/>
        <v>0</v>
      </c>
      <c r="F96" s="28"/>
      <c r="G96" s="28"/>
      <c r="H96" s="28"/>
      <c r="I96" s="28"/>
    </row>
    <row r="97" spans="1:9" ht="21.6" customHeight="1" x14ac:dyDescent="0.3">
      <c r="A97" s="1"/>
      <c r="B97" s="27" t="s">
        <v>213</v>
      </c>
      <c r="C97" s="15" t="s">
        <v>214</v>
      </c>
      <c r="D97" s="13" t="s">
        <v>215</v>
      </c>
      <c r="E97" s="14">
        <f t="shared" si="0"/>
        <v>0</v>
      </c>
      <c r="F97" s="29">
        <f>F100</f>
        <v>0</v>
      </c>
      <c r="G97" s="29">
        <f>G100</f>
        <v>0</v>
      </c>
      <c r="H97" s="29">
        <f>H100</f>
        <v>0</v>
      </c>
      <c r="I97" s="29">
        <f>I100</f>
        <v>0</v>
      </c>
    </row>
    <row r="98" spans="1:9" ht="21.6" customHeight="1" x14ac:dyDescent="0.3">
      <c r="A98" s="1"/>
      <c r="B98" s="27" t="s">
        <v>216</v>
      </c>
      <c r="C98" s="23" t="s">
        <v>158</v>
      </c>
      <c r="D98" s="13" t="s">
        <v>217</v>
      </c>
      <c r="E98" s="14">
        <f t="shared" si="0"/>
        <v>0</v>
      </c>
      <c r="F98" s="28"/>
      <c r="G98" s="28"/>
      <c r="H98" s="28"/>
      <c r="I98" s="28"/>
    </row>
    <row r="99" spans="1:9" x14ac:dyDescent="0.3">
      <c r="A99" s="1"/>
      <c r="B99" s="27" t="s">
        <v>218</v>
      </c>
      <c r="C99" s="24" t="s">
        <v>219</v>
      </c>
      <c r="D99" s="13" t="s">
        <v>220</v>
      </c>
      <c r="E99" s="14">
        <f t="shared" si="0"/>
        <v>0</v>
      </c>
      <c r="F99" s="28"/>
      <c r="G99" s="28"/>
      <c r="H99" s="28"/>
      <c r="I99" s="28"/>
    </row>
    <row r="100" spans="1:9" x14ac:dyDescent="0.3">
      <c r="A100" s="1"/>
      <c r="B100" s="27" t="s">
        <v>221</v>
      </c>
      <c r="C100" s="23" t="s">
        <v>164</v>
      </c>
      <c r="D100" s="13" t="s">
        <v>222</v>
      </c>
      <c r="E100" s="14">
        <f t="shared" si="0"/>
        <v>0</v>
      </c>
      <c r="F100" s="28"/>
      <c r="G100" s="28"/>
      <c r="H100" s="28"/>
      <c r="I100" s="28"/>
    </row>
    <row r="101" spans="1:9" ht="22.8" x14ac:dyDescent="0.3">
      <c r="A101" s="1"/>
      <c r="B101" s="27" t="s">
        <v>223</v>
      </c>
      <c r="C101" s="22" t="s">
        <v>224</v>
      </c>
      <c r="D101" s="13" t="s">
        <v>225</v>
      </c>
      <c r="E101" s="14">
        <f t="shared" si="0"/>
        <v>0</v>
      </c>
      <c r="F101" s="29">
        <f>SUM(F102:F103)</f>
        <v>0</v>
      </c>
      <c r="G101" s="29">
        <f>SUM(G102:G103)</f>
        <v>0</v>
      </c>
      <c r="H101" s="29">
        <f>SUM(H102:H103)</f>
        <v>0</v>
      </c>
      <c r="I101" s="29">
        <f>SUM(I102:I103)</f>
        <v>0</v>
      </c>
    </row>
    <row r="102" spans="1:9" x14ac:dyDescent="0.3">
      <c r="A102" s="1"/>
      <c r="B102" s="27" t="s">
        <v>226</v>
      </c>
      <c r="C102" s="15" t="s">
        <v>152</v>
      </c>
      <c r="D102" s="13" t="s">
        <v>227</v>
      </c>
      <c r="E102" s="14">
        <f t="shared" si="0"/>
        <v>0</v>
      </c>
      <c r="F102" s="28"/>
      <c r="G102" s="28"/>
      <c r="H102" s="28"/>
      <c r="I102" s="28"/>
    </row>
    <row r="103" spans="1:9" x14ac:dyDescent="0.3">
      <c r="A103" s="1"/>
      <c r="B103" s="27" t="s">
        <v>228</v>
      </c>
      <c r="C103" s="15" t="s">
        <v>155</v>
      </c>
      <c r="D103" s="13" t="s">
        <v>229</v>
      </c>
      <c r="E103" s="14">
        <f t="shared" si="0"/>
        <v>0</v>
      </c>
      <c r="F103" s="29">
        <f>F105</f>
        <v>0</v>
      </c>
      <c r="G103" s="29">
        <f>G105</f>
        <v>0</v>
      </c>
      <c r="H103" s="29">
        <f>H105</f>
        <v>0</v>
      </c>
      <c r="I103" s="29">
        <f>I105</f>
        <v>0</v>
      </c>
    </row>
    <row r="104" spans="1:9" x14ac:dyDescent="0.3">
      <c r="A104" s="1"/>
      <c r="B104" s="27" t="s">
        <v>230</v>
      </c>
      <c r="C104" s="23" t="s">
        <v>231</v>
      </c>
      <c r="D104" s="13" t="s">
        <v>232</v>
      </c>
      <c r="E104" s="14">
        <f t="shared" si="0"/>
        <v>0</v>
      </c>
      <c r="F104" s="28"/>
      <c r="G104" s="28"/>
      <c r="H104" s="28"/>
      <c r="I104" s="28"/>
    </row>
    <row r="105" spans="1:9" x14ac:dyDescent="0.3">
      <c r="A105" s="1"/>
      <c r="B105" s="27" t="s">
        <v>233</v>
      </c>
      <c r="C105" s="23" t="s">
        <v>164</v>
      </c>
      <c r="D105" s="13" t="s">
        <v>234</v>
      </c>
      <c r="E105" s="14">
        <f t="shared" si="0"/>
        <v>0</v>
      </c>
      <c r="F105" s="28"/>
      <c r="G105" s="28"/>
      <c r="H105" s="28"/>
      <c r="I105" s="28"/>
    </row>
    <row r="106" spans="1:9" x14ac:dyDescent="0.3">
      <c r="B106" s="43" t="s">
        <v>235</v>
      </c>
      <c r="C106" s="44"/>
      <c r="D106" s="44"/>
      <c r="E106" s="44"/>
      <c r="F106" s="44"/>
      <c r="G106" s="44"/>
      <c r="H106" s="44"/>
      <c r="I106" s="45"/>
    </row>
    <row r="107" spans="1:9" ht="22.8" x14ac:dyDescent="0.3">
      <c r="B107" s="27" t="s">
        <v>236</v>
      </c>
      <c r="C107" s="12" t="s">
        <v>237</v>
      </c>
      <c r="D107" s="13" t="s">
        <v>238</v>
      </c>
      <c r="E107" s="14">
        <f t="shared" si="0"/>
        <v>0</v>
      </c>
      <c r="F107" s="29">
        <f>SUM( F108:F109)</f>
        <v>0</v>
      </c>
      <c r="G107" s="29">
        <f>SUM( G108:G109)</f>
        <v>0</v>
      </c>
      <c r="H107" s="29">
        <f>SUM( H108:H109)</f>
        <v>0</v>
      </c>
      <c r="I107" s="29">
        <f>SUM( I108:I109)</f>
        <v>0</v>
      </c>
    </row>
    <row r="108" spans="1:9" x14ac:dyDescent="0.3">
      <c r="B108" s="27" t="s">
        <v>239</v>
      </c>
      <c r="C108" s="15" t="s">
        <v>152</v>
      </c>
      <c r="D108" s="13" t="s">
        <v>240</v>
      </c>
      <c r="E108" s="14">
        <f t="shared" si="0"/>
        <v>0</v>
      </c>
      <c r="F108" s="28"/>
      <c r="G108" s="28"/>
      <c r="H108" s="28"/>
      <c r="I108" s="28"/>
    </row>
    <row r="109" spans="1:9" x14ac:dyDescent="0.3">
      <c r="B109" s="27" t="s">
        <v>241</v>
      </c>
      <c r="C109" s="15" t="s">
        <v>155</v>
      </c>
      <c r="D109" s="13" t="s">
        <v>242</v>
      </c>
      <c r="E109" s="14">
        <f t="shared" si="0"/>
        <v>0</v>
      </c>
      <c r="F109" s="29">
        <f>F110+F112</f>
        <v>0</v>
      </c>
      <c r="G109" s="29">
        <f>G110+G112</f>
        <v>0</v>
      </c>
      <c r="H109" s="29">
        <f>H110+H112</f>
        <v>0</v>
      </c>
      <c r="I109" s="29">
        <f>I110+I112</f>
        <v>0</v>
      </c>
    </row>
    <row r="110" spans="1:9" x14ac:dyDescent="0.3">
      <c r="B110" s="27" t="s">
        <v>243</v>
      </c>
      <c r="C110" s="23" t="s">
        <v>244</v>
      </c>
      <c r="D110" s="13" t="s">
        <v>245</v>
      </c>
      <c r="E110" s="14">
        <f t="shared" si="0"/>
        <v>0</v>
      </c>
      <c r="F110" s="28"/>
      <c r="G110" s="28"/>
      <c r="H110" s="28"/>
      <c r="I110" s="28"/>
    </row>
    <row r="111" spans="1:9" x14ac:dyDescent="0.3">
      <c r="B111" s="27" t="s">
        <v>246</v>
      </c>
      <c r="C111" s="24" t="s">
        <v>247</v>
      </c>
      <c r="D111" s="13" t="s">
        <v>248</v>
      </c>
      <c r="E111" s="14">
        <f t="shared" si="0"/>
        <v>0</v>
      </c>
      <c r="F111" s="28"/>
      <c r="G111" s="28"/>
      <c r="H111" s="28"/>
      <c r="I111" s="28"/>
    </row>
    <row r="112" spans="1:9" x14ac:dyDescent="0.3">
      <c r="B112" s="27" t="s">
        <v>249</v>
      </c>
      <c r="C112" s="23" t="s">
        <v>250</v>
      </c>
      <c r="D112" s="13" t="s">
        <v>251</v>
      </c>
      <c r="E112" s="14">
        <f t="shared" si="0"/>
        <v>0</v>
      </c>
      <c r="F112" s="28"/>
      <c r="G112" s="28"/>
      <c r="H112" s="28"/>
      <c r="I112" s="28"/>
    </row>
    <row r="113" spans="2:13" x14ac:dyDescent="0.3">
      <c r="B113" s="27" t="s">
        <v>11</v>
      </c>
      <c r="C113" s="12" t="s">
        <v>252</v>
      </c>
      <c r="D113" s="13" t="s">
        <v>253</v>
      </c>
      <c r="E113" s="14">
        <f t="shared" si="0"/>
        <v>0</v>
      </c>
      <c r="F113" s="30">
        <f>SUM( F114+F119)</f>
        <v>0</v>
      </c>
      <c r="G113" s="30">
        <f>SUM( G114+G119)</f>
        <v>0</v>
      </c>
      <c r="H113" s="30">
        <f>SUM( H114+H119)</f>
        <v>0</v>
      </c>
      <c r="I113" s="30">
        <f>SUM( I114+I119)</f>
        <v>0</v>
      </c>
    </row>
    <row r="114" spans="2:13" x14ac:dyDescent="0.3">
      <c r="B114" s="27" t="s">
        <v>254</v>
      </c>
      <c r="C114" s="15" t="s">
        <v>152</v>
      </c>
      <c r="D114" s="13" t="s">
        <v>255</v>
      </c>
      <c r="E114" s="14">
        <f t="shared" ref="E114:E127" si="1">SUM(F114:I114)</f>
        <v>0</v>
      </c>
      <c r="F114" s="30">
        <f>SUM( F115:F116)</f>
        <v>0</v>
      </c>
      <c r="G114" s="30">
        <f>SUM( G115:G116)</f>
        <v>0</v>
      </c>
      <c r="H114" s="30">
        <f>SUM( H115:H116)</f>
        <v>0</v>
      </c>
      <c r="I114" s="30">
        <f>SUM( I115:I116)</f>
        <v>0</v>
      </c>
    </row>
    <row r="115" spans="2:13" x14ac:dyDescent="0.3">
      <c r="B115" s="27" t="s">
        <v>256</v>
      </c>
      <c r="C115" s="23" t="s">
        <v>173</v>
      </c>
      <c r="D115" s="13" t="s">
        <v>257</v>
      </c>
      <c r="E115" s="14">
        <f t="shared" si="1"/>
        <v>0</v>
      </c>
      <c r="F115" s="32"/>
      <c r="G115" s="32"/>
      <c r="H115" s="32"/>
      <c r="I115" s="32"/>
      <c r="K115" s="48"/>
      <c r="L115" s="48"/>
      <c r="M115" s="48"/>
    </row>
    <row r="116" spans="2:13" x14ac:dyDescent="0.3">
      <c r="B116" s="27" t="s">
        <v>258</v>
      </c>
      <c r="C116" s="23" t="s">
        <v>176</v>
      </c>
      <c r="D116" s="13" t="s">
        <v>259</v>
      </c>
      <c r="E116" s="14">
        <f t="shared" si="1"/>
        <v>0</v>
      </c>
      <c r="F116" s="30">
        <f>F117+F118</f>
        <v>0</v>
      </c>
      <c r="G116" s="30">
        <f>G117+G118</f>
        <v>0</v>
      </c>
      <c r="H116" s="30">
        <f>H117+H118</f>
        <v>0</v>
      </c>
      <c r="I116" s="30">
        <f>I117+I118</f>
        <v>0</v>
      </c>
    </row>
    <row r="117" spans="2:13" x14ac:dyDescent="0.3">
      <c r="B117" s="27" t="s">
        <v>260</v>
      </c>
      <c r="C117" s="24" t="s">
        <v>182</v>
      </c>
      <c r="D117" s="13" t="s">
        <v>261</v>
      </c>
      <c r="E117" s="14">
        <f t="shared" si="1"/>
        <v>0</v>
      </c>
      <c r="F117" s="32"/>
      <c r="G117" s="32"/>
      <c r="H117" s="32"/>
      <c r="I117" s="32"/>
    </row>
    <row r="118" spans="2:13" x14ac:dyDescent="0.3">
      <c r="B118" s="27" t="s">
        <v>262</v>
      </c>
      <c r="C118" s="24" t="s">
        <v>263</v>
      </c>
      <c r="D118" s="13" t="s">
        <v>264</v>
      </c>
      <c r="E118" s="14">
        <f t="shared" si="1"/>
        <v>0</v>
      </c>
      <c r="F118" s="32"/>
      <c r="G118" s="32"/>
      <c r="H118" s="32"/>
      <c r="I118" s="32"/>
    </row>
    <row r="119" spans="2:13" x14ac:dyDescent="0.3">
      <c r="B119" s="27" t="s">
        <v>265</v>
      </c>
      <c r="C119" s="15" t="s">
        <v>214</v>
      </c>
      <c r="D119" s="13" t="s">
        <v>266</v>
      </c>
      <c r="E119" s="14">
        <f t="shared" si="1"/>
        <v>0</v>
      </c>
      <c r="F119" s="30">
        <f>F120+F122</f>
        <v>0</v>
      </c>
      <c r="G119" s="30">
        <f>G120+G122</f>
        <v>0</v>
      </c>
      <c r="H119" s="30">
        <f>H120+H122</f>
        <v>0</v>
      </c>
      <c r="I119" s="30">
        <f>I120+I122</f>
        <v>0</v>
      </c>
    </row>
    <row r="120" spans="2:13" x14ac:dyDescent="0.3">
      <c r="B120" s="27" t="s">
        <v>267</v>
      </c>
      <c r="C120" s="23" t="s">
        <v>244</v>
      </c>
      <c r="D120" s="13" t="s">
        <v>268</v>
      </c>
      <c r="E120" s="14">
        <f t="shared" si="1"/>
        <v>0</v>
      </c>
      <c r="F120" s="28"/>
      <c r="G120" s="28"/>
      <c r="H120" s="28"/>
      <c r="I120" s="28"/>
    </row>
    <row r="121" spans="2:13" x14ac:dyDescent="0.3">
      <c r="B121" s="27" t="s">
        <v>269</v>
      </c>
      <c r="C121" s="24" t="s">
        <v>247</v>
      </c>
      <c r="D121" s="13" t="s">
        <v>270</v>
      </c>
      <c r="E121" s="14">
        <f t="shared" si="1"/>
        <v>0</v>
      </c>
      <c r="F121" s="28"/>
      <c r="G121" s="28"/>
      <c r="H121" s="28"/>
      <c r="I121" s="28"/>
      <c r="J121" s="36"/>
      <c r="K121" s="51"/>
      <c r="L121" s="51"/>
      <c r="M121" s="50"/>
    </row>
    <row r="122" spans="2:13" x14ac:dyDescent="0.3">
      <c r="B122" s="27" t="s">
        <v>271</v>
      </c>
      <c r="C122" s="23" t="s">
        <v>250</v>
      </c>
      <c r="D122" s="13" t="s">
        <v>272</v>
      </c>
      <c r="E122" s="14">
        <f t="shared" si="1"/>
        <v>0</v>
      </c>
      <c r="F122" s="33"/>
      <c r="G122" s="33"/>
      <c r="H122" s="33"/>
      <c r="I122" s="33"/>
      <c r="J122" s="8"/>
      <c r="K122" s="49"/>
      <c r="L122" s="49"/>
      <c r="M122" s="50"/>
    </row>
    <row r="123" spans="2:13" ht="22.8" x14ac:dyDescent="0.3">
      <c r="B123" s="27" t="s">
        <v>273</v>
      </c>
      <c r="C123" s="12" t="s">
        <v>274</v>
      </c>
      <c r="D123" s="13" t="s">
        <v>275</v>
      </c>
      <c r="E123" s="14">
        <f t="shared" si="1"/>
        <v>0</v>
      </c>
      <c r="F123" s="34">
        <f>SUM( F124:F125)</f>
        <v>0</v>
      </c>
      <c r="G123" s="34">
        <f>SUM( G124:G125)</f>
        <v>0</v>
      </c>
      <c r="H123" s="34">
        <f>SUM( H124:H125)</f>
        <v>0</v>
      </c>
      <c r="I123" s="34">
        <f>SUM( I124:I125)</f>
        <v>0</v>
      </c>
      <c r="J123" s="8"/>
      <c r="K123" s="8"/>
      <c r="L123" s="8"/>
    </row>
    <row r="124" spans="2:13" x14ac:dyDescent="0.3">
      <c r="B124" s="27" t="s">
        <v>276</v>
      </c>
      <c r="C124" s="15" t="s">
        <v>152</v>
      </c>
      <c r="D124" s="13" t="s">
        <v>277</v>
      </c>
      <c r="E124" s="14">
        <f t="shared" si="1"/>
        <v>0</v>
      </c>
      <c r="F124" s="33"/>
      <c r="G124" s="33"/>
      <c r="H124" s="33"/>
      <c r="I124" s="33"/>
      <c r="J124" s="8"/>
      <c r="K124" s="8"/>
      <c r="L124" s="8"/>
    </row>
    <row r="125" spans="2:13" x14ac:dyDescent="0.3">
      <c r="B125" s="27" t="s">
        <v>278</v>
      </c>
      <c r="C125" s="15" t="s">
        <v>155</v>
      </c>
      <c r="D125" s="13" t="s">
        <v>279</v>
      </c>
      <c r="E125" s="14">
        <f t="shared" si="1"/>
        <v>0</v>
      </c>
      <c r="F125" s="34">
        <f>F126+F127</f>
        <v>0</v>
      </c>
      <c r="G125" s="34">
        <f>G126+G127</f>
        <v>0</v>
      </c>
      <c r="H125" s="34">
        <f>H126+H127</f>
        <v>0</v>
      </c>
      <c r="I125" s="34">
        <f>I126+I127</f>
        <v>0</v>
      </c>
      <c r="J125" s="8"/>
      <c r="K125" s="8"/>
      <c r="L125" s="8"/>
    </row>
    <row r="126" spans="2:13" x14ac:dyDescent="0.3">
      <c r="B126" s="27" t="s">
        <v>280</v>
      </c>
      <c r="C126" s="23" t="s">
        <v>281</v>
      </c>
      <c r="D126" s="13" t="s">
        <v>282</v>
      </c>
      <c r="E126" s="14">
        <f t="shared" si="1"/>
        <v>0</v>
      </c>
      <c r="F126" s="33"/>
      <c r="G126" s="33"/>
      <c r="H126" s="33"/>
      <c r="I126" s="33"/>
      <c r="J126" s="38"/>
      <c r="K126" s="38"/>
      <c r="L126" s="38"/>
    </row>
    <row r="127" spans="2:13" x14ac:dyDescent="0.3">
      <c r="B127" s="27" t="s">
        <v>283</v>
      </c>
      <c r="C127" s="23" t="s">
        <v>250</v>
      </c>
      <c r="D127" s="13" t="s">
        <v>284</v>
      </c>
      <c r="E127" s="14">
        <f t="shared" si="1"/>
        <v>0</v>
      </c>
      <c r="F127" s="33"/>
      <c r="G127" s="33"/>
      <c r="H127" s="33"/>
      <c r="I127" s="35"/>
    </row>
    <row r="130" spans="3:12" x14ac:dyDescent="0.3">
      <c r="C130" s="8" t="s">
        <v>285</v>
      </c>
      <c r="D130" s="40" t="str">
        <f>IF([2]Титульный!E29="","",[2]Титульный!E29)</f>
        <v/>
      </c>
      <c r="E130" s="40"/>
      <c r="F130" s="37"/>
      <c r="G130" s="40" t="str">
        <f>IF([2]Титульный!E28="","",[2]Титульный!E28)</f>
        <v/>
      </c>
      <c r="H130" s="40"/>
      <c r="I130" s="40"/>
      <c r="J130" s="37"/>
      <c r="K130" s="39"/>
      <c r="L130" s="39"/>
    </row>
    <row r="131" spans="3:12" x14ac:dyDescent="0.3">
      <c r="C131" s="9" t="s">
        <v>286</v>
      </c>
      <c r="D131" s="41" t="s">
        <v>287</v>
      </c>
      <c r="E131" s="41"/>
      <c r="F131" s="8"/>
      <c r="G131" s="41" t="s">
        <v>288</v>
      </c>
      <c r="H131" s="41"/>
      <c r="I131" s="41"/>
      <c r="J131" s="8"/>
      <c r="K131" s="41" t="s">
        <v>295</v>
      </c>
      <c r="L131" s="41"/>
    </row>
    <row r="132" spans="3:12" x14ac:dyDescent="0.3">
      <c r="C132" s="9" t="s">
        <v>289</v>
      </c>
      <c r="D132" s="8"/>
      <c r="E132" s="8"/>
      <c r="F132" s="8"/>
      <c r="G132" s="8"/>
      <c r="H132" s="8"/>
      <c r="I132" s="8"/>
      <c r="J132" s="8"/>
      <c r="K132" s="8"/>
      <c r="L132" s="8"/>
    </row>
    <row r="133" spans="3:12" x14ac:dyDescent="0.3">
      <c r="C133" s="9" t="s">
        <v>290</v>
      </c>
      <c r="D133" s="40" t="str">
        <f>IF([2]Титульный!E30="","",[2]Титульный!E30)</f>
        <v/>
      </c>
      <c r="E133" s="40"/>
      <c r="F133" s="40"/>
      <c r="G133" s="8"/>
      <c r="H133" s="9" t="s">
        <v>291</v>
      </c>
      <c r="I133" s="37"/>
      <c r="J133" s="8"/>
      <c r="K133" s="8"/>
      <c r="L133" s="8"/>
    </row>
    <row r="134" spans="3:12" x14ac:dyDescent="0.3">
      <c r="C134" s="8" t="s">
        <v>292</v>
      </c>
      <c r="D134" s="42" t="s">
        <v>293</v>
      </c>
      <c r="E134" s="42"/>
      <c r="F134" s="42"/>
      <c r="G134" s="8"/>
      <c r="H134" s="10" t="s">
        <v>294</v>
      </c>
      <c r="I134" s="10"/>
      <c r="J134" s="8"/>
      <c r="K134" s="8"/>
      <c r="L134" s="8"/>
    </row>
  </sheetData>
  <mergeCells count="15">
    <mergeCell ref="K131:L131"/>
    <mergeCell ref="D134:F134"/>
    <mergeCell ref="K115:M115"/>
    <mergeCell ref="B37:I37"/>
    <mergeCell ref="B69:I69"/>
    <mergeCell ref="B73:I73"/>
    <mergeCell ref="B106:I106"/>
    <mergeCell ref="D133:F133"/>
    <mergeCell ref="B2:E2"/>
    <mergeCell ref="B5:I5"/>
    <mergeCell ref="D131:E131"/>
    <mergeCell ref="G131:I131"/>
    <mergeCell ref="D130:E130"/>
    <mergeCell ref="G130:I130"/>
    <mergeCell ref="K122:L122"/>
  </mergeCells>
  <dataValidations count="1">
    <dataValidation type="decimal" allowBlank="1" showErrorMessage="1" errorTitle="Ошибка" error="Допускается ввод только действительных чисел!" sqref="E14:I26 E70:I72 E6:I8 E38:I40 E44:I44 E60:I68 E10:I10 E46:I58 E28:I36 E12:I12 E107:I127 E42:I42 E74:I105" xr:uid="{3CA66789-0616-4465-8938-051F1D5E3B2C}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Импульс</dc:creator>
  <cp:lastModifiedBy>Импульс</cp:lastModifiedBy>
  <dcterms:created xsi:type="dcterms:W3CDTF">2015-06-05T18:19:34Z</dcterms:created>
  <dcterms:modified xsi:type="dcterms:W3CDTF">2020-01-27T05:25:03Z</dcterms:modified>
</cp:coreProperties>
</file>