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Импульс\Desktop\ЕИАС\2019 год\июль\"/>
    </mc:Choice>
  </mc:AlternateContent>
  <xr:revisionPtr revIDLastSave="0" documentId="13_ncr:1_{69D2C11C-A09C-4725-A59D-D53EE01812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[1]Титульный!$G$15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0" i="1" l="1"/>
  <c r="E129" i="1"/>
  <c r="I128" i="1"/>
  <c r="I126" i="1" s="1"/>
  <c r="H128" i="1"/>
  <c r="E128" i="1" s="1"/>
  <c r="G128" i="1"/>
  <c r="F128" i="1"/>
  <c r="E127" i="1"/>
  <c r="G126" i="1"/>
  <c r="F126" i="1"/>
  <c r="E125" i="1"/>
  <c r="E124" i="1"/>
  <c r="E123" i="1"/>
  <c r="I122" i="1"/>
  <c r="H122" i="1"/>
  <c r="G122" i="1"/>
  <c r="F122" i="1"/>
  <c r="E122" i="1" s="1"/>
  <c r="E121" i="1"/>
  <c r="E120" i="1"/>
  <c r="I119" i="1"/>
  <c r="I117" i="1" s="1"/>
  <c r="I116" i="1" s="1"/>
  <c r="H119" i="1"/>
  <c r="H117" i="1" s="1"/>
  <c r="H116" i="1" s="1"/>
  <c r="G119" i="1"/>
  <c r="G117" i="1" s="1"/>
  <c r="G116" i="1" s="1"/>
  <c r="F119" i="1"/>
  <c r="F117" i="1" s="1"/>
  <c r="E118" i="1"/>
  <c r="E115" i="1"/>
  <c r="E114" i="1"/>
  <c r="E113" i="1"/>
  <c r="I112" i="1"/>
  <c r="I110" i="1" s="1"/>
  <c r="H112" i="1"/>
  <c r="E112" i="1" s="1"/>
  <c r="G112" i="1"/>
  <c r="F112" i="1"/>
  <c r="E111" i="1"/>
  <c r="G110" i="1"/>
  <c r="F110" i="1"/>
  <c r="E108" i="1"/>
  <c r="E107" i="1"/>
  <c r="I106" i="1"/>
  <c r="I104" i="1" s="1"/>
  <c r="H106" i="1"/>
  <c r="H104" i="1" s="1"/>
  <c r="G106" i="1"/>
  <c r="F106" i="1"/>
  <c r="F104" i="1" s="1"/>
  <c r="E106" i="1"/>
  <c r="E105" i="1"/>
  <c r="G104" i="1"/>
  <c r="E103" i="1"/>
  <c r="E102" i="1"/>
  <c r="E101" i="1"/>
  <c r="I100" i="1"/>
  <c r="H100" i="1"/>
  <c r="G100" i="1"/>
  <c r="F100" i="1"/>
  <c r="E99" i="1"/>
  <c r="E98" i="1"/>
  <c r="E97" i="1"/>
  <c r="E96" i="1"/>
  <c r="E95" i="1"/>
  <c r="E94" i="1"/>
  <c r="I93" i="1"/>
  <c r="H93" i="1"/>
  <c r="G93" i="1"/>
  <c r="F93" i="1"/>
  <c r="E93" i="1" s="1"/>
  <c r="E92" i="1"/>
  <c r="E91" i="1"/>
  <c r="I90" i="1"/>
  <c r="I86" i="1" s="1"/>
  <c r="I84" i="1" s="1"/>
  <c r="I83" i="1" s="1"/>
  <c r="H90" i="1"/>
  <c r="E90" i="1" s="1"/>
  <c r="G90" i="1"/>
  <c r="F90" i="1"/>
  <c r="E89" i="1"/>
  <c r="E88" i="1"/>
  <c r="I87" i="1"/>
  <c r="H87" i="1"/>
  <c r="G87" i="1"/>
  <c r="F87" i="1"/>
  <c r="E85" i="1"/>
  <c r="E82" i="1"/>
  <c r="E81" i="1"/>
  <c r="E80" i="1"/>
  <c r="I79" i="1"/>
  <c r="I77" i="1" s="1"/>
  <c r="H79" i="1"/>
  <c r="H77" i="1" s="1"/>
  <c r="G79" i="1"/>
  <c r="F79" i="1"/>
  <c r="E78" i="1"/>
  <c r="G77" i="1"/>
  <c r="F77" i="1"/>
  <c r="E75" i="1"/>
  <c r="E74" i="1"/>
  <c r="E73" i="1"/>
  <c r="I70" i="1"/>
  <c r="H70" i="1"/>
  <c r="G70" i="1"/>
  <c r="F70" i="1"/>
  <c r="E69" i="1"/>
  <c r="E68" i="1"/>
  <c r="E67" i="1"/>
  <c r="E66" i="1"/>
  <c r="E65" i="1"/>
  <c r="E64" i="1"/>
  <c r="E63" i="1"/>
  <c r="I61" i="1"/>
  <c r="I55" i="1" s="1"/>
  <c r="H61" i="1"/>
  <c r="H55" i="1" s="1"/>
  <c r="G61" i="1"/>
  <c r="F61" i="1"/>
  <c r="F55" i="1" s="1"/>
  <c r="E60" i="1"/>
  <c r="E59" i="1"/>
  <c r="E58" i="1"/>
  <c r="E57" i="1"/>
  <c r="E56" i="1"/>
  <c r="E54" i="1"/>
  <c r="E53" i="1"/>
  <c r="E52" i="1"/>
  <c r="E51" i="1"/>
  <c r="E50" i="1"/>
  <c r="I49" i="1"/>
  <c r="H49" i="1"/>
  <c r="G49" i="1"/>
  <c r="F49" i="1"/>
  <c r="I47" i="1"/>
  <c r="H47" i="1"/>
  <c r="G47" i="1"/>
  <c r="F47" i="1"/>
  <c r="I45" i="1"/>
  <c r="I41" i="1" s="1"/>
  <c r="H45" i="1"/>
  <c r="H41" i="1" s="1"/>
  <c r="H71" i="1" s="1"/>
  <c r="G45" i="1"/>
  <c r="F45" i="1"/>
  <c r="E45" i="1"/>
  <c r="I43" i="1"/>
  <c r="H43" i="1"/>
  <c r="G43" i="1"/>
  <c r="G41" i="1" s="1"/>
  <c r="F43" i="1"/>
  <c r="E43" i="1" s="1"/>
  <c r="E42" i="1"/>
  <c r="I38" i="1"/>
  <c r="H38" i="1"/>
  <c r="G38" i="1"/>
  <c r="F38" i="1"/>
  <c r="E37" i="1"/>
  <c r="E36" i="1"/>
  <c r="E35" i="1"/>
  <c r="E34" i="1"/>
  <c r="E33" i="1"/>
  <c r="E32" i="1"/>
  <c r="E31" i="1"/>
  <c r="I29" i="1"/>
  <c r="H29" i="1"/>
  <c r="G29" i="1"/>
  <c r="G23" i="1" s="1"/>
  <c r="F29" i="1"/>
  <c r="E28" i="1"/>
  <c r="E27" i="1"/>
  <c r="E26" i="1"/>
  <c r="E25" i="1"/>
  <c r="E24" i="1"/>
  <c r="I23" i="1"/>
  <c r="H23" i="1"/>
  <c r="E22" i="1"/>
  <c r="E21" i="1"/>
  <c r="E20" i="1"/>
  <c r="E19" i="1"/>
  <c r="E18" i="1"/>
  <c r="I17" i="1"/>
  <c r="H17" i="1"/>
  <c r="G17" i="1"/>
  <c r="F17" i="1"/>
  <c r="I15" i="1"/>
  <c r="H15" i="1"/>
  <c r="G15" i="1"/>
  <c r="E15" i="1" s="1"/>
  <c r="F15" i="1"/>
  <c r="I13" i="1"/>
  <c r="H13" i="1"/>
  <c r="G13" i="1"/>
  <c r="F13" i="1"/>
  <c r="I11" i="1"/>
  <c r="I9" i="1" s="1"/>
  <c r="H11" i="1"/>
  <c r="G11" i="1"/>
  <c r="F11" i="1"/>
  <c r="F9" i="1" s="1"/>
  <c r="E10" i="1"/>
  <c r="G9" i="1"/>
  <c r="G39" i="1" s="1"/>
  <c r="E70" i="1" l="1"/>
  <c r="H86" i="1"/>
  <c r="H84" i="1" s="1"/>
  <c r="H83" i="1" s="1"/>
  <c r="G86" i="1"/>
  <c r="G84" i="1" s="1"/>
  <c r="G83" i="1" s="1"/>
  <c r="E119" i="1"/>
  <c r="E11" i="1"/>
  <c r="I39" i="1"/>
  <c r="E38" i="1"/>
  <c r="E49" i="1"/>
  <c r="E61" i="1"/>
  <c r="I71" i="1"/>
  <c r="E13" i="1"/>
  <c r="E17" i="1"/>
  <c r="E29" i="1"/>
  <c r="E47" i="1"/>
  <c r="E100" i="1"/>
  <c r="E104" i="1"/>
  <c r="E117" i="1"/>
  <c r="F116" i="1"/>
  <c r="E116" i="1" s="1"/>
  <c r="E77" i="1"/>
  <c r="H9" i="1"/>
  <c r="H39" i="1" s="1"/>
  <c r="E79" i="1"/>
  <c r="E87" i="1"/>
  <c r="F23" i="1"/>
  <c r="E23" i="1" s="1"/>
  <c r="F41" i="1"/>
  <c r="G55" i="1"/>
  <c r="E55" i="1" s="1"/>
  <c r="H110" i="1"/>
  <c r="E110" i="1" s="1"/>
  <c r="H126" i="1"/>
  <c r="E126" i="1" s="1"/>
  <c r="F86" i="1"/>
  <c r="F84" i="1" l="1"/>
  <c r="E86" i="1"/>
  <c r="F71" i="1"/>
  <c r="E41" i="1"/>
  <c r="E9" i="1"/>
  <c r="F39" i="1"/>
  <c r="E39" i="1" s="1"/>
  <c r="G71" i="1"/>
  <c r="E71" i="1" l="1"/>
  <c r="E84" i="1"/>
  <c r="F83" i="1"/>
  <c r="E83" i="1" s="1"/>
  <c r="B3" i="1" l="1"/>
</calcChain>
</file>

<file path=xl/sharedStrings.xml><?xml version="1.0" encoding="utf-8"?>
<sst xmlns="http://schemas.openxmlformats.org/spreadsheetml/2006/main" count="363" uniqueCount="304">
  <si>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</si>
  <si>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</si>
  <si>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</si>
  <si>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</si>
  <si>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</si>
  <si>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</si>
  <si>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</si>
  <si>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</si>
  <si>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</si>
  <si>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</si>
  <si>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</si>
  <si>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</si>
  <si>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</si>
  <si>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</si>
  <si>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</si>
  <si>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</si>
  <si>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</si>
  <si>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30</t>
  </si>
  <si>
    <t>Добавить организацию</t>
  </si>
  <si>
    <t>1.3</t>
  </si>
  <si>
    <t>от несетевых организаций:</t>
  </si>
  <si>
    <t>230</t>
  </si>
  <si>
    <t>1.4</t>
  </si>
  <si>
    <t>от смежных сетевых организаций:</t>
  </si>
  <si>
    <t>430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</si>
  <si>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</si>
  <si>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</si>
  <si>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</si>
  <si>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</si>
  <si>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</si>
  <si>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</si>
  <si>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</si>
  <si>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</si>
  <si>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</si>
  <si>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</si>
  <si>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</si>
  <si>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</si>
  <si>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</si>
  <si>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</si>
  <si>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</si>
  <si>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</si>
  <si>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</si>
  <si>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</si>
  <si>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</si>
  <si>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</si>
  <si>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</si>
  <si>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</si>
  <si>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</si>
  <si>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</si>
  <si>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</si>
  <si>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</si>
  <si>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</si>
  <si>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</si>
  <si>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</si>
  <si>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</si>
  <si>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</si>
  <si>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</si>
  <si>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</si>
  <si>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</si>
  <si>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</si>
  <si>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</si>
  <si>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</si>
  <si>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</si>
  <si>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</si>
  <si>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</si>
  <si>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</si>
  <si>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</si>
  <si>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</si>
  <si>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</si>
  <si>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</si>
  <si>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</si>
  <si>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</si>
  <si>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</si>
  <si>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</si>
  <si>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</si>
  <si>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</si>
  <si>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</si>
  <si>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</si>
  <si>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</si>
  <si>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</si>
  <si>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</si>
  <si>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</si>
  <si>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</si>
  <si>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</si>
  <si>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</si>
  <si>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</si>
  <si>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</si>
  <si>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</si>
  <si>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</si>
  <si>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</si>
  <si>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</si>
  <si>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</si>
  <si>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</si>
  <si>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</si>
  <si>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12.3</t>
  </si>
  <si>
    <t>1260</t>
  </si>
  <si>
    <t>12.4</t>
  </si>
  <si>
    <t>1460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</si>
  <si>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</si>
  <si>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</si>
  <si>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</si>
  <si>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</si>
  <si>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</si>
  <si>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</si>
  <si>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</si>
  <si>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</si>
  <si>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</si>
  <si>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</si>
  <si>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</si>
  <si>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</si>
  <si>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</si>
  <si>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</si>
  <si>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</si>
  <si>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</si>
  <si>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</si>
  <si>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</si>
  <si>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</si>
  <si>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</si>
  <si>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</si>
  <si>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</si>
  <si>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</si>
  <si>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</si>
  <si>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</si>
  <si>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</si>
  <si>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</si>
  <si>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</si>
  <si>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</si>
  <si>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</si>
  <si>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</si>
  <si>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</si>
  <si>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</si>
  <si>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</si>
  <si>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</si>
  <si>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</si>
  <si>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</si>
  <si>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</si>
  <si>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</si>
  <si>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</si>
  <si>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</si>
  <si>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</si>
  <si>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</si>
  <si>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</si>
  <si>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</si>
  <si>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</si>
  <si>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</si>
  <si>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</si>
  <si>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</si>
  <si>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</si>
  <si>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</si>
  <si>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</si>
  <si>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</si>
  <si>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</si>
  <si>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</si>
  <si>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</si>
  <si>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</si>
  <si>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</si>
  <si>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</si>
  <si>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</si>
  <si>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</si>
  <si>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</si>
  <si>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</si>
  <si>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</si>
  <si>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</si>
  <si>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</si>
  <si>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</si>
  <si>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</si>
  <si>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</si>
  <si>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</si>
  <si>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</si>
  <si>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</si>
  <si>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</si>
  <si>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</si>
  <si>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</si>
  <si>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</si>
  <si>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</si>
  <si>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</si>
  <si>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</si>
  <si>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</si>
  <si>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</si>
  <si>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</si>
  <si>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</si>
  <si>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</si>
  <si>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</si>
  <si>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</si>
  <si>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</si>
  <si>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</si>
  <si>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</si>
  <si>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</si>
  <si>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</si>
  <si>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</si>
  <si>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</si>
  <si>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</si>
  <si>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</si>
  <si>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</si>
  <si>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</si>
  <si>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</si>
  <si>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</si>
  <si>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</si>
  <si>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</si>
  <si>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</si>
  <si>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</si>
  <si>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</si>
  <si>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</si>
  <si>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</si>
  <si>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</si>
  <si>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</si>
  <si>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</si>
  <si>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</si>
  <si>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</si>
  <si>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</si>
  <si>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</si>
  <si>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</si>
  <si>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</si>
  <si>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</si>
  <si>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</si>
  <si>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</si>
  <si>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</si>
  <si>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</si>
  <si>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</si>
  <si>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</si>
  <si>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</si>
  <si>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</si>
  <si>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</si>
  <si>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</si>
  <si>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</si>
  <si>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</si>
  <si>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</si>
  <si>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</si>
  <si>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</si>
  <si>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</si>
  <si>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</si>
  <si>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</si>
  <si>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</si>
  <si>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</si>
  <si>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</si>
  <si>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</si>
  <si>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</si>
  <si>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</si>
  <si>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</si>
  <si>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</si>
  <si>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</si>
  <si>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</si>
  <si>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</si>
  <si>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</si>
  <si>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</si>
  <si>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</si>
  <si>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</si>
  <si>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</si>
  <si>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</si>
  <si>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</si>
  <si>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</si>
  <si>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</si>
  <si>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</si>
  <si>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</si>
  <si>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</si>
  <si>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</si>
  <si>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</si>
  <si>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</si>
  <si>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</si>
  <si>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</si>
  <si>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</si>
  <si>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</si>
  <si>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</si>
  <si>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</si>
  <si>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</si>
  <si>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</si>
  <si>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</si>
  <si>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</si>
  <si>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</si>
  <si>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</si>
  <si>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</si>
  <si>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</si>
  <si>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</si>
  <si>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</si>
  <si>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</si>
  <si>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</si>
  <si>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</si>
  <si>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</si>
  <si>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</si>
  <si>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</si>
  <si>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</si>
  <si>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</si>
  <si>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</si>
  <si>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</si>
  <si>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</si>
  <si>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</si>
  <si>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</si>
  <si>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</si>
  <si>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</si>
  <si>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</si>
  <si>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</si>
  <si>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</si>
  <si>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</si>
  <si>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</si>
  <si>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</si>
  <si>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</si>
  <si>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</si>
  <si>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</si>
  <si>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</si>
  <si>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</si>
  <si>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</si>
  <si>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Главный энергетик</t>
  </si>
  <si>
    <t>Канавин А.А.</t>
  </si>
  <si>
    <t>Фактические объёмы электроэнергии и мощности сетевой организации за июнь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</si>
</sst>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Tahoma"/>
      <family val="2"/>
      <charset val="204"/>
    </font>
    <font>
      <sz val="8"/>
      <name val="Helv"/>
      <charset val="204"/>
    </font>
    <font>
      <b/>
      <sz val="9"/>
      <name val="Tahoma"/>
      <family val="2"/>
      <charset val="204"/>
    </font>
    <font>
      <sz val="10"/>
      <name val="Helv"/>
    </font>
    <font>
      <b/>
      <u/>
      <sz val="9"/>
      <color indexed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49" fontId="2" fillId="0" borderId="0" xfId="3" applyFont="1" applyAlignment="1">
      <alignment horizontal="right" vertical="center"/>
    </xf>
    <xf numFmtId="49" fontId="2" fillId="0" borderId="0" xfId="3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" fillId="0" borderId="5" xfId="4" applyFont="1" applyBorder="1" applyAlignment="1">
      <alignment horizontal="center" vertical="center" wrapText="1"/>
    </xf>
    <xf numFmtId="49" fontId="2" fillId="3" borderId="5" xfId="3" applyFont="1" applyFill="1" applyBorder="1" applyAlignment="1">
      <alignment vertical="center" wrapText="1"/>
    </xf>
    <xf numFmtId="49" fontId="2" fillId="0" borderId="5" xfId="3" applyFont="1" applyBorder="1" applyAlignment="1">
      <alignment horizontal="center" vertical="center" wrapText="1"/>
    </xf>
    <xf numFmtId="164" fontId="2" fillId="4" borderId="5" xfId="3" applyNumberFormat="1" applyFont="1" applyFill="1" applyBorder="1" applyAlignment="1">
      <alignment horizontal="right" vertical="center"/>
    </xf>
    <xf numFmtId="49" fontId="2" fillId="0" borderId="5" xfId="3" applyFont="1" applyBorder="1" applyAlignment="1">
      <alignment horizontal="left" vertical="center" wrapText="1" indent="1"/>
    </xf>
    <xf numFmtId="164" fontId="2" fillId="5" borderId="5" xfId="3" applyNumberFormat="1" applyFont="1" applyFill="1" applyBorder="1" applyAlignment="1" applyProtection="1">
      <alignment horizontal="right" vertical="center"/>
      <protection locked="0"/>
    </xf>
    <xf numFmtId="165" fontId="2" fillId="0" borderId="5" xfId="3" applyNumberFormat="1" applyFont="1" applyBorder="1" applyAlignment="1">
      <alignment horizontal="right" vertical="center"/>
    </xf>
    <xf numFmtId="0" fontId="7" fillId="6" borderId="5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center" vertical="top"/>
    </xf>
    <xf numFmtId="49" fontId="2" fillId="3" borderId="5" xfId="3" applyFont="1" applyFill="1" applyBorder="1" applyAlignment="1">
      <alignment horizontal="left" vertical="center" wrapText="1"/>
    </xf>
    <xf numFmtId="49" fontId="2" fillId="0" borderId="5" xfId="3" applyFont="1" applyBorder="1" applyAlignment="1">
      <alignment horizontal="left" vertical="center" wrapText="1" indent="2"/>
    </xf>
    <xf numFmtId="49" fontId="2" fillId="0" borderId="5" xfId="3" applyFont="1" applyBorder="1" applyAlignment="1">
      <alignment horizontal="left" vertical="center" wrapText="1" indent="3"/>
    </xf>
    <xf numFmtId="164" fontId="2" fillId="0" borderId="5" xfId="3" applyNumberFormat="1" applyFont="1" applyBorder="1" applyAlignment="1">
      <alignment horizontal="right" vertical="center"/>
    </xf>
    <xf numFmtId="164" fontId="2" fillId="5" borderId="5" xfId="1" applyNumberFormat="1" applyFont="1" applyFill="1" applyBorder="1" applyAlignment="1" applyProtection="1">
      <alignment horizontal="right" vertical="center"/>
      <protection locked="0"/>
    </xf>
    <xf numFmtId="164" fontId="2" fillId="4" borderId="5" xfId="1" applyNumberFormat="1" applyFont="1" applyFill="1" applyBorder="1" applyAlignment="1">
      <alignment horizontal="right" vertical="center"/>
    </xf>
    <xf numFmtId="164" fontId="2" fillId="4" borderId="5" xfId="5" applyNumberFormat="1" applyFont="1" applyFill="1" applyBorder="1" applyAlignment="1">
      <alignment horizontal="right" vertical="center"/>
    </xf>
    <xf numFmtId="49" fontId="2" fillId="0" borderId="5" xfId="3" applyFont="1" applyBorder="1" applyAlignment="1">
      <alignment horizontal="left" vertical="center" wrapText="1" indent="4"/>
    </xf>
    <xf numFmtId="164" fontId="2" fillId="5" borderId="5" xfId="5" applyNumberFormat="1" applyFont="1" applyFill="1" applyBorder="1" applyAlignment="1" applyProtection="1">
      <alignment horizontal="right" vertical="center"/>
      <protection locked="0"/>
    </xf>
    <xf numFmtId="164" fontId="2" fillId="5" borderId="5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5" xfId="1" applyNumberFormat="1" applyFont="1" applyFill="1" applyBorder="1" applyAlignment="1">
      <alignment horizontal="right" vertical="center" wrapText="1"/>
    </xf>
    <xf numFmtId="0" fontId="2" fillId="0" borderId="7" xfId="4" applyFont="1" applyBorder="1" applyAlignment="1">
      <alignment horizontal="center" vertical="center" wrapText="1"/>
    </xf>
    <xf numFmtId="49" fontId="2" fillId="0" borderId="11" xfId="3" applyFont="1" applyBorder="1" applyAlignment="1">
      <alignment vertical="center"/>
    </xf>
    <xf numFmtId="164" fontId="2" fillId="4" borderId="7" xfId="3" applyNumberFormat="1" applyFont="1" applyFill="1" applyBorder="1" applyAlignment="1">
      <alignment horizontal="right" vertical="center"/>
    </xf>
    <xf numFmtId="164" fontId="2" fillId="5" borderId="7" xfId="3" applyNumberFormat="1" applyFont="1" applyFill="1" applyBorder="1" applyAlignment="1" applyProtection="1">
      <alignment horizontal="right" vertical="center"/>
      <protection locked="0"/>
    </xf>
    <xf numFmtId="165" fontId="2" fillId="0" borderId="7" xfId="3" applyNumberFormat="1" applyFont="1" applyBorder="1" applyAlignment="1">
      <alignment horizontal="right" vertical="center"/>
    </xf>
    <xf numFmtId="49" fontId="7" fillId="6" borderId="11" xfId="0" applyNumberFormat="1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49" fontId="2" fillId="0" borderId="11" xfId="1" applyNumberFormat="1" applyFont="1" applyBorder="1" applyAlignment="1">
      <alignment vertical="center"/>
    </xf>
    <xf numFmtId="164" fontId="2" fillId="5" borderId="7" xfId="1" applyNumberFormat="1" applyFont="1" applyFill="1" applyBorder="1" applyAlignment="1" applyProtection="1">
      <alignment horizontal="right" vertical="center"/>
      <protection locked="0"/>
    </xf>
    <xf numFmtId="164" fontId="2" fillId="4" borderId="7" xfId="1" applyNumberFormat="1" applyFont="1" applyFill="1" applyBorder="1" applyAlignment="1">
      <alignment horizontal="right" vertical="center"/>
    </xf>
    <xf numFmtId="164" fontId="2" fillId="4" borderId="7" xfId="5" applyNumberFormat="1" applyFont="1" applyFill="1" applyBorder="1" applyAlignment="1">
      <alignment horizontal="right" vertical="center"/>
    </xf>
    <xf numFmtId="164" fontId="2" fillId="5" borderId="7" xfId="5" applyNumberFormat="1" applyFont="1" applyFill="1" applyBorder="1" applyAlignment="1" applyProtection="1">
      <alignment horizontal="right" vertical="center"/>
      <protection locked="0"/>
    </xf>
    <xf numFmtId="164" fontId="2" fillId="5" borderId="7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7" xfId="1" applyNumberFormat="1" applyFont="1" applyFill="1" applyBorder="1" applyAlignment="1">
      <alignment horizontal="right" vertical="center" wrapText="1"/>
    </xf>
    <xf numFmtId="49" fontId="2" fillId="0" borderId="12" xfId="1" applyNumberFormat="1" applyFont="1" applyBorder="1" applyAlignment="1">
      <alignment vertical="center"/>
    </xf>
    <xf numFmtId="49" fontId="2" fillId="0" borderId="13" xfId="3" applyFont="1" applyBorder="1" applyAlignment="1">
      <alignment horizontal="left" vertical="center" wrapText="1" indent="2"/>
    </xf>
    <xf numFmtId="49" fontId="2" fillId="0" borderId="13" xfId="3" applyFont="1" applyBorder="1" applyAlignment="1">
      <alignment horizontal="center" vertical="center" wrapText="1"/>
    </xf>
    <xf numFmtId="164" fontId="2" fillId="4" borderId="13" xfId="3" applyNumberFormat="1" applyFont="1" applyFill="1" applyBorder="1" applyAlignment="1">
      <alignment horizontal="right" vertical="center"/>
    </xf>
    <xf numFmtId="164" fontId="2" fillId="5" borderId="13" xfId="1" applyNumberFormat="1" applyFont="1" applyFill="1" applyBorder="1" applyAlignment="1" applyProtection="1">
      <alignment horizontal="right" vertical="center" wrapText="1"/>
      <protection locked="0"/>
    </xf>
    <xf numFmtId="164" fontId="2" fillId="5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7" borderId="6" xfId="10" applyFont="1" applyFill="1" applyBorder="1" applyAlignment="1" applyProtection="1">
      <alignment horizontal="center" vertical="center"/>
    </xf>
    <xf numFmtId="0" fontId="10" fillId="7" borderId="0" xfId="10" applyFont="1" applyFill="1" applyBorder="1" applyAlignment="1" applyProtection="1">
      <alignment horizontal="center" vertical="center"/>
    </xf>
    <xf numFmtId="49" fontId="2" fillId="2" borderId="11" xfId="3" applyFont="1" applyFill="1" applyBorder="1" applyAlignment="1">
      <alignment horizontal="center" vertical="center"/>
    </xf>
    <xf numFmtId="49" fontId="2" fillId="2" borderId="5" xfId="3" applyFont="1" applyFill="1" applyBorder="1" applyAlignment="1">
      <alignment horizontal="center" vertical="center"/>
    </xf>
    <xf numFmtId="49" fontId="2" fillId="2" borderId="7" xfId="3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49" fontId="2" fillId="2" borderId="8" xfId="3" applyFont="1" applyFill="1" applyBorder="1" applyAlignment="1">
      <alignment horizontal="center" vertical="center"/>
    </xf>
    <xf numFmtId="49" fontId="2" fillId="2" borderId="9" xfId="3" applyFont="1" applyFill="1" applyBorder="1" applyAlignment="1">
      <alignment horizontal="center" vertical="center"/>
    </xf>
    <xf numFmtId="49" fontId="2" fillId="2" borderId="10" xfId="3" applyFont="1" applyFill="1" applyBorder="1" applyAlignment="1">
      <alignment horizontal="center" vertical="center"/>
    </xf>
  </cellXfs>
  <cellStyles count="11">
    <cellStyle name=" 1" xfId="7" xr:uid="{599CFC06-D405-47B8-A849-25C5420B5DB6}"/>
    <cellStyle name="Normal1" xfId="8" xr:uid="{7F6F4D42-054F-4FAA-BF38-3D7F40E96CB1}"/>
    <cellStyle name="Гиперссылка 2" xfId="9" xr:uid="{DA8F19A1-7F08-4917-AF1D-754B5F01F608}"/>
    <cellStyle name="Обычный" xfId="0" builtinId="0"/>
    <cellStyle name="Обычный 10" xfId="3" xr:uid="{7C2B07DF-0108-4813-B1B4-060AAB2EFAE3}"/>
    <cellStyle name="Обычный 2" xfId="6" xr:uid="{2173E4E2-FCE2-4C98-8854-5C1FEDAC3EEE}"/>
    <cellStyle name="Обычный_ЖКУ_проект3 2" xfId="10" xr:uid="{B6EE1EEC-F79C-4906-B147-2BC5746F926C}"/>
    <cellStyle name="Обычный_Полезный отпуск электроэнергии и мощности, реализуемой по регулируемым ценам" xfId="1" xr:uid="{84BE2C64-999C-4427-8317-5FFE5EB5C6E7}"/>
    <cellStyle name="Обычный_Продажа" xfId="5" xr:uid="{831AD679-3FF3-48A4-A155-BD281B677137}"/>
    <cellStyle name="Обычный_Сведения об отпуске (передаче) электроэнергии потребителям распределительными сетевыми организациями" xfId="4" xr:uid="{945CAFFD-D973-4968-A25D-D8B395CA60B0}"/>
    <cellStyle name="Обычный_Шаблон по источникам для Модуля Реестр (2)" xfId="2" xr:uid="{675C63F0-5737-4316-9F89-1561547D96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4;&#1087;&#1091;&#1083;&#1100;&#1089;/Desktop/&#1045;&#1048;&#1040;&#1057;/2019%20&#1075;&#1086;&#1076;/&#1089;&#1077;&#1085;&#1090;&#1103;&#1073;&#1088;&#1100;/46EP.STX(v1.0)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ОАО "Компания Импульс 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topLeftCell="B28" workbookViewId="0">
      <selection activeCell="G140" sqref="G140"/>
    </sheetView>
  </sheetViews>
  <sheetFormatPr defaultRowHeight="14.4" x14ac:dyDescent="0.3"/>
  <cols>
    <col min="1" max="1" width="0" hidden="1" customWidth="1"/>
    <col min="2" max="2" width="5.6640625" customWidth="1"/>
    <col min="3" max="3" width="66.109375" customWidth="1"/>
    <col min="4" max="4" width="10.109375" customWidth="1"/>
    <col min="9" max="9" width="12.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2"/>
    </row>
    <row r="2" spans="1:9" ht="38.4" customHeight="1" x14ac:dyDescent="0.3">
      <c r="A2" s="1"/>
      <c r="B2" s="55" t="s">
        <v>303</v>
      </c>
      <c r="C2" s="56"/>
      <c r="D2" s="56"/>
      <c r="E2" s="56"/>
      <c r="F2" s="3"/>
      <c r="G2" s="3"/>
      <c r="H2" s="3"/>
      <c r="I2" s="3"/>
    </row>
    <row r="3" spans="1:9" x14ac:dyDescent="0.3">
      <c r="A3" s="1"/>
      <c r="B3" s="4" t="str">
        <f>IF(org="","Не определено",org)</f>
        <v>ОАО "Компания Импульс "</v>
      </c>
      <c r="C3" s="4"/>
      <c r="D3" s="3"/>
      <c r="E3" s="3"/>
      <c r="F3" s="3"/>
      <c r="G3" s="3"/>
      <c r="H3" s="3"/>
      <c r="I3" s="3"/>
    </row>
    <row r="4" spans="1:9" ht="15" thickBot="1" x14ac:dyDescent="0.35">
      <c r="A4" s="1"/>
      <c r="B4" s="5"/>
      <c r="C4" s="5"/>
      <c r="D4" s="1"/>
      <c r="E4" s="1"/>
      <c r="F4" s="1"/>
      <c r="G4" s="1"/>
      <c r="H4" s="1"/>
      <c r="I4" s="6" t="s">
        <v>0</v>
      </c>
    </row>
    <row r="5" spans="1:9" x14ac:dyDescent="0.3">
      <c r="A5" s="1"/>
      <c r="B5" s="60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/>
      <c r="H5" s="62"/>
      <c r="I5" s="64"/>
    </row>
    <row r="6" spans="1:9" x14ac:dyDescent="0.3">
      <c r="A6" s="1"/>
      <c r="B6" s="61"/>
      <c r="C6" s="63"/>
      <c r="D6" s="63"/>
      <c r="E6" s="63"/>
      <c r="F6" s="12" t="s">
        <v>6</v>
      </c>
      <c r="G6" s="12" t="s">
        <v>7</v>
      </c>
      <c r="H6" s="12" t="s">
        <v>8</v>
      </c>
      <c r="I6" s="32" t="s">
        <v>9</v>
      </c>
    </row>
    <row r="7" spans="1:9" ht="15" thickBot="1" x14ac:dyDescent="0.35">
      <c r="A7" s="1"/>
      <c r="B7" s="65">
        <v>0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7">
        <v>7</v>
      </c>
    </row>
    <row r="8" spans="1:9" x14ac:dyDescent="0.3">
      <c r="A8" s="7"/>
      <c r="B8" s="68" t="s">
        <v>10</v>
      </c>
      <c r="C8" s="69"/>
      <c r="D8" s="69"/>
      <c r="E8" s="69"/>
      <c r="F8" s="69"/>
      <c r="G8" s="69"/>
      <c r="H8" s="69"/>
      <c r="I8" s="70"/>
    </row>
    <row r="9" spans="1:9" ht="21.6" customHeight="1" x14ac:dyDescent="0.3">
      <c r="A9" s="7"/>
      <c r="B9" s="33" t="s">
        <v>11</v>
      </c>
      <c r="C9" s="13" t="s">
        <v>12</v>
      </c>
      <c r="D9" s="14">
        <v>10</v>
      </c>
      <c r="E9" s="15">
        <f>SUM(F9:I9)</f>
        <v>688.81200000000001</v>
      </c>
      <c r="F9" s="15">
        <f>F10+F11+F13+F15</f>
        <v>0</v>
      </c>
      <c r="G9" s="15">
        <f>G10+G11+G13+G15</f>
        <v>0</v>
      </c>
      <c r="H9" s="15">
        <f>H10+H11+H13+H15</f>
        <v>0</v>
      </c>
      <c r="I9" s="34">
        <f>I10+I11+I13+I15</f>
        <v>688.81200000000001</v>
      </c>
    </row>
    <row r="10" spans="1:9" ht="21.6" customHeight="1" x14ac:dyDescent="0.3">
      <c r="A10" s="7"/>
      <c r="B10" s="33" t="s">
        <v>13</v>
      </c>
      <c r="C10" s="16" t="s">
        <v>14</v>
      </c>
      <c r="D10" s="14">
        <v>20</v>
      </c>
      <c r="E10" s="15">
        <f t="shared" ref="E10:E116" si="0">SUM(F10:I10)</f>
        <v>688.81200000000001</v>
      </c>
      <c r="F10" s="17"/>
      <c r="G10" s="17"/>
      <c r="H10" s="17"/>
      <c r="I10" s="35">
        <v>688.81200000000001</v>
      </c>
    </row>
    <row r="11" spans="1:9" ht="21.6" customHeight="1" x14ac:dyDescent="0.3">
      <c r="A11" s="7"/>
      <c r="B11" s="33" t="s">
        <v>15</v>
      </c>
      <c r="C11" s="16" t="s">
        <v>16</v>
      </c>
      <c r="D11" s="14">
        <v>30</v>
      </c>
      <c r="E11" s="15">
        <f t="shared" si="0"/>
        <v>0</v>
      </c>
      <c r="F11" s="15">
        <f>SUM(F12:F12)</f>
        <v>0</v>
      </c>
      <c r="G11" s="15">
        <f>SUM(G12:G12)</f>
        <v>0</v>
      </c>
      <c r="H11" s="15">
        <f>SUM(H12:H12)</f>
        <v>0</v>
      </c>
      <c r="I11" s="34">
        <f>SUM(I12:I12)</f>
        <v>0</v>
      </c>
    </row>
    <row r="12" spans="1:9" ht="21.6" customHeight="1" x14ac:dyDescent="0.3">
      <c r="A12" s="7"/>
      <c r="B12" s="37"/>
      <c r="C12" s="19" t="s">
        <v>18</v>
      </c>
      <c r="D12" s="20"/>
      <c r="E12" s="20"/>
      <c r="F12" s="20"/>
      <c r="G12" s="20"/>
      <c r="H12" s="20"/>
      <c r="I12" s="38"/>
    </row>
    <row r="13" spans="1:9" ht="21.6" customHeight="1" x14ac:dyDescent="0.3">
      <c r="A13" s="7"/>
      <c r="B13" s="33" t="s">
        <v>19</v>
      </c>
      <c r="C13" s="16" t="s">
        <v>20</v>
      </c>
      <c r="D13" s="14" t="s">
        <v>21</v>
      </c>
      <c r="E13" s="15">
        <f t="shared" si="0"/>
        <v>0</v>
      </c>
      <c r="F13" s="15">
        <f>SUM(F14:F14)</f>
        <v>0</v>
      </c>
      <c r="G13" s="15">
        <f>SUM(G14:G14)</f>
        <v>0</v>
      </c>
      <c r="H13" s="15">
        <f>SUM(H14:H14)</f>
        <v>0</v>
      </c>
      <c r="I13" s="34">
        <f>SUM(I14:I14)</f>
        <v>0</v>
      </c>
    </row>
    <row r="14" spans="1:9" ht="21.6" customHeight="1" x14ac:dyDescent="0.3">
      <c r="A14" s="7"/>
      <c r="B14" s="37"/>
      <c r="C14" s="19" t="s">
        <v>18</v>
      </c>
      <c r="D14" s="20"/>
      <c r="E14" s="20"/>
      <c r="F14" s="20"/>
      <c r="G14" s="20"/>
      <c r="H14" s="20"/>
      <c r="I14" s="38"/>
    </row>
    <row r="15" spans="1:9" ht="21.6" customHeight="1" x14ac:dyDescent="0.3">
      <c r="A15" s="7"/>
      <c r="B15" s="33" t="s">
        <v>22</v>
      </c>
      <c r="C15" s="16" t="s">
        <v>23</v>
      </c>
      <c r="D15" s="14" t="s">
        <v>24</v>
      </c>
      <c r="E15" s="15">
        <f t="shared" si="0"/>
        <v>0</v>
      </c>
      <c r="F15" s="15">
        <f>SUM(F16:F16)</f>
        <v>0</v>
      </c>
      <c r="G15" s="15">
        <f>SUM(G16:G16)</f>
        <v>0</v>
      </c>
      <c r="H15" s="15">
        <f>SUM(H16:H16)</f>
        <v>0</v>
      </c>
      <c r="I15" s="34">
        <f>SUM(I16:I16)</f>
        <v>0</v>
      </c>
    </row>
    <row r="16" spans="1:9" ht="21.6" customHeight="1" x14ac:dyDescent="0.3">
      <c r="A16" s="7"/>
      <c r="B16" s="37"/>
      <c r="C16" s="19" t="s">
        <v>18</v>
      </c>
      <c r="D16" s="20"/>
      <c r="E16" s="20"/>
      <c r="F16" s="20"/>
      <c r="G16" s="20"/>
      <c r="H16" s="20"/>
      <c r="I16" s="38"/>
    </row>
    <row r="17" spans="1:9" ht="21.6" customHeight="1" x14ac:dyDescent="0.3">
      <c r="A17" s="7"/>
      <c r="B17" s="33" t="s">
        <v>25</v>
      </c>
      <c r="C17" s="13" t="s">
        <v>26</v>
      </c>
      <c r="D17" s="14" t="s">
        <v>27</v>
      </c>
      <c r="E17" s="15">
        <f t="shared" si="0"/>
        <v>614.60400000000004</v>
      </c>
      <c r="F17" s="15">
        <f>F19+F20+F21</f>
        <v>0</v>
      </c>
      <c r="G17" s="15">
        <f>G18+G20+G21</f>
        <v>0</v>
      </c>
      <c r="H17" s="15">
        <f>H18+H19+H21</f>
        <v>0</v>
      </c>
      <c r="I17" s="34">
        <f>I18+I19+I20</f>
        <v>614.60400000000004</v>
      </c>
    </row>
    <row r="18" spans="1:9" ht="21.6" customHeight="1" x14ac:dyDescent="0.3">
      <c r="A18" s="7"/>
      <c r="B18" s="33" t="s">
        <v>28</v>
      </c>
      <c r="C18" s="16" t="s">
        <v>6</v>
      </c>
      <c r="D18" s="14" t="s">
        <v>29</v>
      </c>
      <c r="E18" s="15">
        <f t="shared" si="0"/>
        <v>0</v>
      </c>
      <c r="F18" s="18"/>
      <c r="G18" s="17"/>
      <c r="H18" s="17"/>
      <c r="I18" s="35"/>
    </row>
    <row r="19" spans="1:9" ht="21.6" customHeight="1" x14ac:dyDescent="0.3">
      <c r="A19" s="7"/>
      <c r="B19" s="33" t="s">
        <v>30</v>
      </c>
      <c r="C19" s="16" t="s">
        <v>7</v>
      </c>
      <c r="D19" s="14" t="s">
        <v>31</v>
      </c>
      <c r="E19" s="15">
        <f t="shared" si="0"/>
        <v>0</v>
      </c>
      <c r="F19" s="17"/>
      <c r="G19" s="18"/>
      <c r="H19" s="17"/>
      <c r="I19" s="35"/>
    </row>
    <row r="20" spans="1:9" ht="21.6" customHeight="1" x14ac:dyDescent="0.3">
      <c r="A20" s="7"/>
      <c r="B20" s="33" t="s">
        <v>32</v>
      </c>
      <c r="C20" s="16" t="s">
        <v>8</v>
      </c>
      <c r="D20" s="14" t="s">
        <v>33</v>
      </c>
      <c r="E20" s="15">
        <f t="shared" si="0"/>
        <v>614.60400000000004</v>
      </c>
      <c r="F20" s="17"/>
      <c r="G20" s="17"/>
      <c r="H20" s="18"/>
      <c r="I20" s="35">
        <v>614.60400000000004</v>
      </c>
    </row>
    <row r="21" spans="1:9" ht="21.6" customHeight="1" x14ac:dyDescent="0.3">
      <c r="A21" s="7"/>
      <c r="B21" s="33" t="s">
        <v>34</v>
      </c>
      <c r="C21" s="16" t="s">
        <v>35</v>
      </c>
      <c r="D21" s="14" t="s">
        <v>36</v>
      </c>
      <c r="E21" s="15">
        <f t="shared" si="0"/>
        <v>0</v>
      </c>
      <c r="F21" s="17"/>
      <c r="G21" s="17"/>
      <c r="H21" s="17"/>
      <c r="I21" s="36"/>
    </row>
    <row r="22" spans="1:9" ht="21.6" customHeight="1" x14ac:dyDescent="0.3">
      <c r="A22" s="7"/>
      <c r="B22" s="33" t="s">
        <v>37</v>
      </c>
      <c r="C22" s="21" t="s">
        <v>38</v>
      </c>
      <c r="D22" s="14" t="s">
        <v>39</v>
      </c>
      <c r="E22" s="15">
        <f t="shared" si="0"/>
        <v>0</v>
      </c>
      <c r="F22" s="17"/>
      <c r="G22" s="17"/>
      <c r="H22" s="17"/>
      <c r="I22" s="35"/>
    </row>
    <row r="23" spans="1:9" ht="21.6" customHeight="1" x14ac:dyDescent="0.3">
      <c r="A23" s="7"/>
      <c r="B23" s="33" t="s">
        <v>40</v>
      </c>
      <c r="C23" s="13" t="s">
        <v>41</v>
      </c>
      <c r="D23" s="14" t="s">
        <v>42</v>
      </c>
      <c r="E23" s="15">
        <f t="shared" si="0"/>
        <v>477.721</v>
      </c>
      <c r="F23" s="15">
        <f>F24+F26+F29+F31</f>
        <v>0</v>
      </c>
      <c r="G23" s="15">
        <f>G24+G26+G29+G31</f>
        <v>0</v>
      </c>
      <c r="H23" s="15">
        <f>H24+H26+H29+H31</f>
        <v>0</v>
      </c>
      <c r="I23" s="34">
        <f>I24+I26+I29+I31</f>
        <v>477.721</v>
      </c>
    </row>
    <row r="24" spans="1:9" ht="21.6" customHeight="1" x14ac:dyDescent="0.3">
      <c r="A24" s="7"/>
      <c r="B24" s="33" t="s">
        <v>43</v>
      </c>
      <c r="C24" s="16" t="s">
        <v>44</v>
      </c>
      <c r="D24" s="14" t="s">
        <v>45</v>
      </c>
      <c r="E24" s="15">
        <f t="shared" si="0"/>
        <v>477.721</v>
      </c>
      <c r="F24" s="17"/>
      <c r="G24" s="17"/>
      <c r="H24" s="17"/>
      <c r="I24" s="35">
        <v>477.721</v>
      </c>
    </row>
    <row r="25" spans="1:9" ht="21.6" customHeight="1" x14ac:dyDescent="0.3">
      <c r="A25" s="7"/>
      <c r="B25" s="33" t="s">
        <v>46</v>
      </c>
      <c r="C25" s="22" t="s">
        <v>47</v>
      </c>
      <c r="D25" s="14" t="s">
        <v>48</v>
      </c>
      <c r="E25" s="15">
        <f t="shared" si="0"/>
        <v>0</v>
      </c>
      <c r="F25" s="17"/>
      <c r="G25" s="17"/>
      <c r="H25" s="17"/>
      <c r="I25" s="35"/>
    </row>
    <row r="26" spans="1:9" ht="21.6" customHeight="1" x14ac:dyDescent="0.3">
      <c r="A26" s="7"/>
      <c r="B26" s="33" t="s">
        <v>49</v>
      </c>
      <c r="C26" s="16" t="s">
        <v>50</v>
      </c>
      <c r="D26" s="14" t="s">
        <v>51</v>
      </c>
      <c r="E26" s="15">
        <f t="shared" si="0"/>
        <v>0</v>
      </c>
      <c r="F26" s="17"/>
      <c r="G26" s="17"/>
      <c r="H26" s="17"/>
      <c r="I26" s="35"/>
    </row>
    <row r="27" spans="1:9" ht="21.6" customHeight="1" x14ac:dyDescent="0.3">
      <c r="A27" s="7"/>
      <c r="B27" s="33" t="s">
        <v>52</v>
      </c>
      <c r="C27" s="22" t="s">
        <v>53</v>
      </c>
      <c r="D27" s="14" t="s">
        <v>54</v>
      </c>
      <c r="E27" s="15">
        <f t="shared" si="0"/>
        <v>0</v>
      </c>
      <c r="F27" s="17"/>
      <c r="G27" s="17"/>
      <c r="H27" s="17"/>
      <c r="I27" s="35"/>
    </row>
    <row r="28" spans="1:9" ht="21.6" customHeight="1" x14ac:dyDescent="0.3">
      <c r="A28" s="7"/>
      <c r="B28" s="33" t="s">
        <v>55</v>
      </c>
      <c r="C28" s="23" t="s">
        <v>47</v>
      </c>
      <c r="D28" s="14" t="s">
        <v>56</v>
      </c>
      <c r="E28" s="15">
        <f t="shared" si="0"/>
        <v>0</v>
      </c>
      <c r="F28" s="17"/>
      <c r="G28" s="17"/>
      <c r="H28" s="17"/>
      <c r="I28" s="35"/>
    </row>
    <row r="29" spans="1:9" ht="21.6" customHeight="1" x14ac:dyDescent="0.3">
      <c r="A29" s="7"/>
      <c r="B29" s="33" t="s">
        <v>57</v>
      </c>
      <c r="C29" s="16" t="s">
        <v>58</v>
      </c>
      <c r="D29" s="14" t="s">
        <v>59</v>
      </c>
      <c r="E29" s="15">
        <f t="shared" si="0"/>
        <v>0</v>
      </c>
      <c r="F29" s="15">
        <f>SUM(F30:F30)</f>
        <v>0</v>
      </c>
      <c r="G29" s="15">
        <f>SUM(G30:G30)</f>
        <v>0</v>
      </c>
      <c r="H29" s="15">
        <f>SUM(H30:H30)</f>
        <v>0</v>
      </c>
      <c r="I29" s="34">
        <f>SUM(I30:I30)</f>
        <v>0</v>
      </c>
    </row>
    <row r="30" spans="1:9" ht="21.6" customHeight="1" x14ac:dyDescent="0.3">
      <c r="A30" s="7"/>
      <c r="B30" s="39"/>
      <c r="C30" s="19" t="s">
        <v>18</v>
      </c>
      <c r="D30" s="20"/>
      <c r="E30" s="20"/>
      <c r="F30" s="20"/>
      <c r="G30" s="20"/>
      <c r="H30" s="20"/>
      <c r="I30" s="38"/>
    </row>
    <row r="31" spans="1:9" ht="21.6" customHeight="1" x14ac:dyDescent="0.3">
      <c r="A31" s="7"/>
      <c r="B31" s="33" t="s">
        <v>60</v>
      </c>
      <c r="C31" s="16" t="s">
        <v>61</v>
      </c>
      <c r="D31" s="14" t="s">
        <v>62</v>
      </c>
      <c r="E31" s="15">
        <f t="shared" si="0"/>
        <v>0</v>
      </c>
      <c r="F31" s="17"/>
      <c r="G31" s="17"/>
      <c r="H31" s="17"/>
      <c r="I31" s="35"/>
    </row>
    <row r="32" spans="1:9" ht="21.6" customHeight="1" x14ac:dyDescent="0.3">
      <c r="A32" s="7"/>
      <c r="B32" s="33" t="s">
        <v>63</v>
      </c>
      <c r="C32" s="13" t="s">
        <v>64</v>
      </c>
      <c r="D32" s="14" t="s">
        <v>65</v>
      </c>
      <c r="E32" s="15">
        <f t="shared" si="0"/>
        <v>581.32500000000005</v>
      </c>
      <c r="F32" s="17"/>
      <c r="G32" s="17"/>
      <c r="H32" s="17"/>
      <c r="I32" s="35">
        <v>581.32500000000005</v>
      </c>
    </row>
    <row r="33" spans="1:9" ht="21.6" customHeight="1" x14ac:dyDescent="0.3">
      <c r="A33" s="7"/>
      <c r="B33" s="33" t="s">
        <v>66</v>
      </c>
      <c r="C33" s="13" t="s">
        <v>67</v>
      </c>
      <c r="D33" s="14" t="s">
        <v>68</v>
      </c>
      <c r="E33" s="15">
        <f t="shared" si="0"/>
        <v>0</v>
      </c>
      <c r="F33" s="17"/>
      <c r="G33" s="17"/>
      <c r="H33" s="17"/>
      <c r="I33" s="35"/>
    </row>
    <row r="34" spans="1:9" ht="21.6" customHeight="1" x14ac:dyDescent="0.3">
      <c r="A34" s="7"/>
      <c r="B34" s="33" t="s">
        <v>69</v>
      </c>
      <c r="C34" s="13" t="s">
        <v>70</v>
      </c>
      <c r="D34" s="14" t="s">
        <v>71</v>
      </c>
      <c r="E34" s="15">
        <f t="shared" si="0"/>
        <v>192.06399999999999</v>
      </c>
      <c r="F34" s="17"/>
      <c r="G34" s="17"/>
      <c r="H34" s="17"/>
      <c r="I34" s="35">
        <v>192.06399999999999</v>
      </c>
    </row>
    <row r="35" spans="1:9" ht="21.6" customHeight="1" x14ac:dyDescent="0.3">
      <c r="A35" s="7"/>
      <c r="B35" s="33" t="s">
        <v>72</v>
      </c>
      <c r="C35" s="13" t="s">
        <v>73</v>
      </c>
      <c r="D35" s="14" t="s">
        <v>74</v>
      </c>
      <c r="E35" s="15">
        <f t="shared" si="0"/>
        <v>52.305999999999997</v>
      </c>
      <c r="F35" s="17"/>
      <c r="G35" s="17"/>
      <c r="H35" s="17"/>
      <c r="I35" s="35">
        <v>52.305999999999997</v>
      </c>
    </row>
    <row r="36" spans="1:9" ht="21.6" customHeight="1" x14ac:dyDescent="0.3">
      <c r="A36" s="7"/>
      <c r="B36" s="33" t="s">
        <v>75</v>
      </c>
      <c r="C36" s="16" t="s">
        <v>76</v>
      </c>
      <c r="D36" s="14" t="s">
        <v>77</v>
      </c>
      <c r="E36" s="15">
        <f t="shared" si="0"/>
        <v>12.1</v>
      </c>
      <c r="F36" s="17"/>
      <c r="G36" s="17"/>
      <c r="H36" s="17"/>
      <c r="I36" s="35">
        <v>12.1</v>
      </c>
    </row>
    <row r="37" spans="1:9" ht="21.6" customHeight="1" x14ac:dyDescent="0.3">
      <c r="A37" s="7"/>
      <c r="B37" s="33" t="s">
        <v>78</v>
      </c>
      <c r="C37" s="13" t="s">
        <v>79</v>
      </c>
      <c r="D37" s="14" t="s">
        <v>80</v>
      </c>
      <c r="E37" s="15">
        <f t="shared" si="0"/>
        <v>52.305999999999997</v>
      </c>
      <c r="F37" s="17"/>
      <c r="G37" s="17"/>
      <c r="H37" s="17"/>
      <c r="I37" s="35">
        <v>52.305999999999997</v>
      </c>
    </row>
    <row r="38" spans="1:9" ht="21.6" customHeight="1" x14ac:dyDescent="0.3">
      <c r="A38" s="7"/>
      <c r="B38" s="33" t="s">
        <v>81</v>
      </c>
      <c r="C38" s="21" t="s">
        <v>82</v>
      </c>
      <c r="D38" s="14" t="s">
        <v>83</v>
      </c>
      <c r="E38" s="15">
        <f t="shared" si="0"/>
        <v>0</v>
      </c>
      <c r="F38" s="15">
        <f>F35-F37</f>
        <v>0</v>
      </c>
      <c r="G38" s="15">
        <f>G35-G37</f>
        <v>0</v>
      </c>
      <c r="H38" s="15">
        <f>H35-H37</f>
        <v>0</v>
      </c>
      <c r="I38" s="34">
        <f>I35-I37</f>
        <v>0</v>
      </c>
    </row>
    <row r="39" spans="1:9" ht="21.6" customHeight="1" x14ac:dyDescent="0.3">
      <c r="A39" s="7"/>
      <c r="B39" s="33" t="s">
        <v>84</v>
      </c>
      <c r="C39" s="13" t="s">
        <v>85</v>
      </c>
      <c r="D39" s="14" t="s">
        <v>86</v>
      </c>
      <c r="E39" s="15">
        <f t="shared" si="0"/>
        <v>0</v>
      </c>
      <c r="F39" s="15">
        <f>(F9+F17+F22)-(F23+F32+F33+F34+F35)</f>
        <v>0</v>
      </c>
      <c r="G39" s="15">
        <f>(G9+G17+G22)-(G23+G32+G33+G34+G35)</f>
        <v>0</v>
      </c>
      <c r="H39" s="15">
        <f>(H9+H17+H22)-(H23+H32+H33+H34+H35)</f>
        <v>0</v>
      </c>
      <c r="I39" s="34">
        <f>(I9+I17+I22)-(I23+I32+I33+I34+I35)</f>
        <v>0</v>
      </c>
    </row>
    <row r="40" spans="1:9" ht="21.6" customHeight="1" x14ac:dyDescent="0.3">
      <c r="A40" s="7"/>
      <c r="B40" s="57" t="s">
        <v>87</v>
      </c>
      <c r="C40" s="58"/>
      <c r="D40" s="58"/>
      <c r="E40" s="58"/>
      <c r="F40" s="58"/>
      <c r="G40" s="58"/>
      <c r="H40" s="58"/>
      <c r="I40" s="59"/>
    </row>
    <row r="41" spans="1:9" ht="21.6" customHeight="1" x14ac:dyDescent="0.3">
      <c r="A41" s="7"/>
      <c r="B41" s="33" t="s">
        <v>88</v>
      </c>
      <c r="C41" s="13" t="s">
        <v>12</v>
      </c>
      <c r="D41" s="14" t="s">
        <v>89</v>
      </c>
      <c r="E41" s="15">
        <f t="shared" si="0"/>
        <v>2.0920000000000001</v>
      </c>
      <c r="F41" s="15">
        <f>F42+F43+F45+F47</f>
        <v>0</v>
      </c>
      <c r="G41" s="15">
        <f>G42+G43+G45+G47</f>
        <v>0</v>
      </c>
      <c r="H41" s="15">
        <f>H42+H43+H45+H47</f>
        <v>2.0920000000000001</v>
      </c>
      <c r="I41" s="34">
        <f>I42+I43+I45+I47</f>
        <v>0</v>
      </c>
    </row>
    <row r="42" spans="1:9" ht="21.6" customHeight="1" x14ac:dyDescent="0.3">
      <c r="A42" s="7"/>
      <c r="B42" s="33" t="s">
        <v>90</v>
      </c>
      <c r="C42" s="16" t="s">
        <v>14</v>
      </c>
      <c r="D42" s="14" t="s">
        <v>91</v>
      </c>
      <c r="E42" s="15">
        <f t="shared" si="0"/>
        <v>2.0920000000000001</v>
      </c>
      <c r="F42" s="17"/>
      <c r="G42" s="17"/>
      <c r="H42" s="17">
        <v>2.0920000000000001</v>
      </c>
      <c r="I42" s="35"/>
    </row>
    <row r="43" spans="1:9" ht="21.6" customHeight="1" x14ac:dyDescent="0.3">
      <c r="A43" s="7"/>
      <c r="B43" s="33" t="s">
        <v>92</v>
      </c>
      <c r="C43" s="16" t="s">
        <v>16</v>
      </c>
      <c r="D43" s="14" t="s">
        <v>93</v>
      </c>
      <c r="E43" s="15">
        <f t="shared" si="0"/>
        <v>0</v>
      </c>
      <c r="F43" s="15">
        <f>SUM(F44:F44)</f>
        <v>0</v>
      </c>
      <c r="G43" s="15">
        <f>SUM(G44:G44)</f>
        <v>0</v>
      </c>
      <c r="H43" s="15">
        <f>SUM(H44:H44)</f>
        <v>0</v>
      </c>
      <c r="I43" s="34">
        <f>SUM(I44:I44)</f>
        <v>0</v>
      </c>
    </row>
    <row r="44" spans="1:9" ht="21.6" customHeight="1" x14ac:dyDescent="0.3">
      <c r="A44" s="7"/>
      <c r="B44" s="37"/>
      <c r="C44" s="19" t="s">
        <v>18</v>
      </c>
      <c r="D44" s="20"/>
      <c r="E44" s="20"/>
      <c r="F44" s="20"/>
      <c r="G44" s="20"/>
      <c r="H44" s="20"/>
      <c r="I44" s="38"/>
    </row>
    <row r="45" spans="1:9" ht="21.6" customHeight="1" x14ac:dyDescent="0.3">
      <c r="A45" s="7"/>
      <c r="B45" s="33" t="s">
        <v>94</v>
      </c>
      <c r="C45" s="16" t="s">
        <v>20</v>
      </c>
      <c r="D45" s="14" t="s">
        <v>95</v>
      </c>
      <c r="E45" s="15">
        <f t="shared" si="0"/>
        <v>0</v>
      </c>
      <c r="F45" s="15">
        <f>SUM(F46:F46)</f>
        <v>0</v>
      </c>
      <c r="G45" s="15">
        <f>SUM(G46:G46)</f>
        <v>0</v>
      </c>
      <c r="H45" s="15">
        <f>SUM(H46:H46)</f>
        <v>0</v>
      </c>
      <c r="I45" s="34">
        <f>SUM(I46:I46)</f>
        <v>0</v>
      </c>
    </row>
    <row r="46" spans="1:9" ht="21.6" customHeight="1" x14ac:dyDescent="0.3">
      <c r="A46" s="7"/>
      <c r="B46" s="37"/>
      <c r="C46" s="19" t="s">
        <v>18</v>
      </c>
      <c r="D46" s="20"/>
      <c r="E46" s="20"/>
      <c r="F46" s="20"/>
      <c r="G46" s="20"/>
      <c r="H46" s="20"/>
      <c r="I46" s="38"/>
    </row>
    <row r="47" spans="1:9" ht="21.6" customHeight="1" x14ac:dyDescent="0.3">
      <c r="A47" s="7"/>
      <c r="B47" s="33" t="s">
        <v>96</v>
      </c>
      <c r="C47" s="16" t="s">
        <v>23</v>
      </c>
      <c r="D47" s="14" t="s">
        <v>97</v>
      </c>
      <c r="E47" s="15">
        <f t="shared" si="0"/>
        <v>0</v>
      </c>
      <c r="F47" s="15">
        <f>SUM(F48:F48)</f>
        <v>0</v>
      </c>
      <c r="G47" s="15">
        <f>SUM(G48:G48)</f>
        <v>0</v>
      </c>
      <c r="H47" s="15">
        <f>SUM(H48:H48)</f>
        <v>0</v>
      </c>
      <c r="I47" s="34">
        <f>SUM(I48:I48)</f>
        <v>0</v>
      </c>
    </row>
    <row r="48" spans="1:9" ht="21.6" customHeight="1" x14ac:dyDescent="0.3">
      <c r="A48" s="7"/>
      <c r="B48" s="37"/>
      <c r="C48" s="19" t="s">
        <v>18</v>
      </c>
      <c r="D48" s="20"/>
      <c r="E48" s="20"/>
      <c r="F48" s="20"/>
      <c r="G48" s="20"/>
      <c r="H48" s="20"/>
      <c r="I48" s="38"/>
    </row>
    <row r="49" spans="1:9" ht="21.6" customHeight="1" x14ac:dyDescent="0.3">
      <c r="A49" s="7"/>
      <c r="B49" s="33" t="s">
        <v>98</v>
      </c>
      <c r="C49" s="13" t="s">
        <v>26</v>
      </c>
      <c r="D49" s="14" t="s">
        <v>99</v>
      </c>
      <c r="E49" s="15">
        <f t="shared" si="0"/>
        <v>1.7090000000000001</v>
      </c>
      <c r="F49" s="15">
        <f>F51+F52+F53</f>
        <v>0</v>
      </c>
      <c r="G49" s="15">
        <f>G50+G52+G53</f>
        <v>0</v>
      </c>
      <c r="H49" s="15">
        <f>H50+H51+H53</f>
        <v>0</v>
      </c>
      <c r="I49" s="34">
        <f>I50+I51+I52</f>
        <v>1.7090000000000001</v>
      </c>
    </row>
    <row r="50" spans="1:9" ht="21.6" customHeight="1" x14ac:dyDescent="0.3">
      <c r="A50" s="7"/>
      <c r="B50" s="33" t="s">
        <v>100</v>
      </c>
      <c r="C50" s="16" t="s">
        <v>6</v>
      </c>
      <c r="D50" s="14" t="s">
        <v>101</v>
      </c>
      <c r="E50" s="15">
        <f t="shared" si="0"/>
        <v>0</v>
      </c>
      <c r="F50" s="18"/>
      <c r="G50" s="17"/>
      <c r="H50" s="17"/>
      <c r="I50" s="35"/>
    </row>
    <row r="51" spans="1:9" ht="21.6" customHeight="1" x14ac:dyDescent="0.3">
      <c r="A51" s="7"/>
      <c r="B51" s="33" t="s">
        <v>102</v>
      </c>
      <c r="C51" s="16" t="s">
        <v>7</v>
      </c>
      <c r="D51" s="14" t="s">
        <v>103</v>
      </c>
      <c r="E51" s="15">
        <f t="shared" si="0"/>
        <v>0</v>
      </c>
      <c r="F51" s="17"/>
      <c r="G51" s="24"/>
      <c r="H51" s="17"/>
      <c r="I51" s="35"/>
    </row>
    <row r="52" spans="1:9" ht="21.6" customHeight="1" x14ac:dyDescent="0.3">
      <c r="A52" s="7"/>
      <c r="B52" s="33" t="s">
        <v>104</v>
      </c>
      <c r="C52" s="16" t="s">
        <v>8</v>
      </c>
      <c r="D52" s="14" t="s">
        <v>105</v>
      </c>
      <c r="E52" s="15">
        <f t="shared" si="0"/>
        <v>1.7090000000000001</v>
      </c>
      <c r="F52" s="17"/>
      <c r="G52" s="17"/>
      <c r="H52" s="18"/>
      <c r="I52" s="35">
        <v>1.7090000000000001</v>
      </c>
    </row>
    <row r="53" spans="1:9" ht="21.6" customHeight="1" x14ac:dyDescent="0.3">
      <c r="A53" s="7"/>
      <c r="B53" s="33" t="s">
        <v>106</v>
      </c>
      <c r="C53" s="16" t="s">
        <v>35</v>
      </c>
      <c r="D53" s="14" t="s">
        <v>107</v>
      </c>
      <c r="E53" s="15">
        <f t="shared" si="0"/>
        <v>0</v>
      </c>
      <c r="F53" s="17"/>
      <c r="G53" s="17"/>
      <c r="H53" s="17"/>
      <c r="I53" s="36"/>
    </row>
    <row r="54" spans="1:9" ht="21.6" customHeight="1" x14ac:dyDescent="0.3">
      <c r="A54" s="7"/>
      <c r="B54" s="33" t="s">
        <v>108</v>
      </c>
      <c r="C54" s="21" t="s">
        <v>38</v>
      </c>
      <c r="D54" s="14" t="s">
        <v>109</v>
      </c>
      <c r="E54" s="15">
        <f t="shared" si="0"/>
        <v>0</v>
      </c>
      <c r="F54" s="17"/>
      <c r="G54" s="17"/>
      <c r="H54" s="17"/>
      <c r="I54" s="35"/>
    </row>
    <row r="55" spans="1:9" ht="21.6" customHeight="1" x14ac:dyDescent="0.3">
      <c r="A55" s="7"/>
      <c r="B55" s="33" t="s">
        <v>110</v>
      </c>
      <c r="C55" s="13" t="s">
        <v>41</v>
      </c>
      <c r="D55" s="14" t="s">
        <v>111</v>
      </c>
      <c r="E55" s="15">
        <f t="shared" si="0"/>
        <v>3.6960000000000002</v>
      </c>
      <c r="F55" s="15">
        <f>F56+F58+F61+F63</f>
        <v>0</v>
      </c>
      <c r="G55" s="15">
        <f>G56+G58+G61+G63</f>
        <v>0</v>
      </c>
      <c r="H55" s="15">
        <f>H56+H58+H61+H63</f>
        <v>2.0920000000000001</v>
      </c>
      <c r="I55" s="34">
        <f>I56+I58+I61+I63</f>
        <v>1.6040000000000001</v>
      </c>
    </row>
    <row r="56" spans="1:9" ht="21.6" customHeight="1" x14ac:dyDescent="0.3">
      <c r="A56" s="7"/>
      <c r="B56" s="33" t="s">
        <v>112</v>
      </c>
      <c r="C56" s="16" t="s">
        <v>44</v>
      </c>
      <c r="D56" s="14" t="s">
        <v>113</v>
      </c>
      <c r="E56" s="15">
        <f t="shared" si="0"/>
        <v>3.6960000000000002</v>
      </c>
      <c r="F56" s="17"/>
      <c r="G56" s="17"/>
      <c r="H56" s="17">
        <v>2.0920000000000001</v>
      </c>
      <c r="I56" s="35">
        <v>1.6040000000000001</v>
      </c>
    </row>
    <row r="57" spans="1:9" ht="21.6" customHeight="1" x14ac:dyDescent="0.3">
      <c r="A57" s="7"/>
      <c r="B57" s="33" t="s">
        <v>114</v>
      </c>
      <c r="C57" s="22" t="s">
        <v>47</v>
      </c>
      <c r="D57" s="14" t="s">
        <v>115</v>
      </c>
      <c r="E57" s="15">
        <f t="shared" si="0"/>
        <v>0</v>
      </c>
      <c r="F57" s="17"/>
      <c r="G57" s="17"/>
      <c r="H57" s="17"/>
      <c r="I57" s="35"/>
    </row>
    <row r="58" spans="1:9" ht="21.6" customHeight="1" x14ac:dyDescent="0.3">
      <c r="A58" s="7"/>
      <c r="B58" s="33" t="s">
        <v>116</v>
      </c>
      <c r="C58" s="16" t="s">
        <v>50</v>
      </c>
      <c r="D58" s="14" t="s">
        <v>117</v>
      </c>
      <c r="E58" s="15">
        <f t="shared" si="0"/>
        <v>0</v>
      </c>
      <c r="F58" s="17"/>
      <c r="G58" s="17"/>
      <c r="H58" s="17"/>
      <c r="I58" s="35"/>
    </row>
    <row r="59" spans="1:9" ht="21.6" customHeight="1" x14ac:dyDescent="0.3">
      <c r="A59" s="7"/>
      <c r="B59" s="33" t="s">
        <v>118</v>
      </c>
      <c r="C59" s="22" t="s">
        <v>53</v>
      </c>
      <c r="D59" s="14" t="s">
        <v>119</v>
      </c>
      <c r="E59" s="15">
        <f t="shared" si="0"/>
        <v>0</v>
      </c>
      <c r="F59" s="17"/>
      <c r="G59" s="17"/>
      <c r="H59" s="17"/>
      <c r="I59" s="35"/>
    </row>
    <row r="60" spans="1:9" ht="21.6" customHeight="1" x14ac:dyDescent="0.3">
      <c r="A60" s="7"/>
      <c r="B60" s="33" t="s">
        <v>120</v>
      </c>
      <c r="C60" s="23" t="s">
        <v>47</v>
      </c>
      <c r="D60" s="14" t="s">
        <v>121</v>
      </c>
      <c r="E60" s="15">
        <f t="shared" si="0"/>
        <v>0</v>
      </c>
      <c r="F60" s="17"/>
      <c r="G60" s="17"/>
      <c r="H60" s="17"/>
      <c r="I60" s="35"/>
    </row>
    <row r="61" spans="1:9" ht="21.6" customHeight="1" x14ac:dyDescent="0.3">
      <c r="A61" s="7"/>
      <c r="B61" s="33" t="s">
        <v>122</v>
      </c>
      <c r="C61" s="16" t="s">
        <v>58</v>
      </c>
      <c r="D61" s="14" t="s">
        <v>123</v>
      </c>
      <c r="E61" s="15">
        <f t="shared" si="0"/>
        <v>0</v>
      </c>
      <c r="F61" s="15">
        <f>SUM(F62:F62)</f>
        <v>0</v>
      </c>
      <c r="G61" s="15">
        <f>SUM(G62:G62)</f>
        <v>0</v>
      </c>
      <c r="H61" s="15">
        <f>SUM(H62:H62)</f>
        <v>0</v>
      </c>
      <c r="I61" s="34">
        <f>SUM(I62:I62)</f>
        <v>0</v>
      </c>
    </row>
    <row r="62" spans="1:9" ht="21.6" customHeight="1" x14ac:dyDescent="0.3">
      <c r="A62" s="7"/>
      <c r="B62" s="37"/>
      <c r="C62" s="19" t="s">
        <v>18</v>
      </c>
      <c r="D62" s="20"/>
      <c r="E62" s="20"/>
      <c r="F62" s="20"/>
      <c r="G62" s="20"/>
      <c r="H62" s="20"/>
      <c r="I62" s="38"/>
    </row>
    <row r="63" spans="1:9" ht="21.6" customHeight="1" x14ac:dyDescent="0.3">
      <c r="A63" s="7"/>
      <c r="B63" s="33" t="s">
        <v>124</v>
      </c>
      <c r="C63" s="16" t="s">
        <v>61</v>
      </c>
      <c r="D63" s="14" t="s">
        <v>125</v>
      </c>
      <c r="E63" s="15">
        <f t="shared" si="0"/>
        <v>0</v>
      </c>
      <c r="F63" s="17"/>
      <c r="G63" s="17"/>
      <c r="H63" s="17"/>
      <c r="I63" s="35"/>
    </row>
    <row r="64" spans="1:9" ht="21.6" customHeight="1" x14ac:dyDescent="0.3">
      <c r="A64" s="7"/>
      <c r="B64" s="33" t="s">
        <v>126</v>
      </c>
      <c r="C64" s="13" t="s">
        <v>64</v>
      </c>
      <c r="D64" s="14" t="s">
        <v>127</v>
      </c>
      <c r="E64" s="15">
        <f t="shared" si="0"/>
        <v>0</v>
      </c>
      <c r="F64" s="17"/>
      <c r="G64" s="17"/>
      <c r="H64" s="17"/>
      <c r="I64" s="35"/>
    </row>
    <row r="65" spans="1:9" ht="21.6" customHeight="1" x14ac:dyDescent="0.3">
      <c r="A65" s="7"/>
      <c r="B65" s="33" t="s">
        <v>128</v>
      </c>
      <c r="C65" s="13" t="s">
        <v>67</v>
      </c>
      <c r="D65" s="14" t="s">
        <v>129</v>
      </c>
      <c r="E65" s="15">
        <f t="shared" si="0"/>
        <v>0</v>
      </c>
      <c r="F65" s="17"/>
      <c r="G65" s="17"/>
      <c r="H65" s="17"/>
      <c r="I65" s="35"/>
    </row>
    <row r="66" spans="1:9" ht="21.6" customHeight="1" x14ac:dyDescent="0.3">
      <c r="A66" s="7"/>
      <c r="B66" s="33" t="s">
        <v>130</v>
      </c>
      <c r="C66" s="13" t="s">
        <v>70</v>
      </c>
      <c r="D66" s="14" t="s">
        <v>131</v>
      </c>
      <c r="E66" s="15">
        <f t="shared" si="0"/>
        <v>0</v>
      </c>
      <c r="F66" s="17"/>
      <c r="G66" s="17"/>
      <c r="H66" s="17"/>
      <c r="I66" s="35"/>
    </row>
    <row r="67" spans="1:9" ht="21.6" customHeight="1" x14ac:dyDescent="0.3">
      <c r="A67" s="7"/>
      <c r="B67" s="33" t="s">
        <v>132</v>
      </c>
      <c r="C67" s="13" t="s">
        <v>73</v>
      </c>
      <c r="D67" s="14" t="s">
        <v>133</v>
      </c>
      <c r="E67" s="15">
        <f t="shared" si="0"/>
        <v>0.105</v>
      </c>
      <c r="F67" s="17"/>
      <c r="G67" s="17"/>
      <c r="H67" s="17"/>
      <c r="I67" s="35">
        <v>0.105</v>
      </c>
    </row>
    <row r="68" spans="1:9" ht="21.6" customHeight="1" x14ac:dyDescent="0.3">
      <c r="A68" s="7"/>
      <c r="B68" s="33" t="s">
        <v>134</v>
      </c>
      <c r="C68" s="16" t="s">
        <v>135</v>
      </c>
      <c r="D68" s="14" t="s">
        <v>136</v>
      </c>
      <c r="E68" s="15">
        <f t="shared" si="0"/>
        <v>2.3E-2</v>
      </c>
      <c r="F68" s="17"/>
      <c r="G68" s="17"/>
      <c r="H68" s="17"/>
      <c r="I68" s="35">
        <v>2.3E-2</v>
      </c>
    </row>
    <row r="69" spans="1:9" ht="21.6" customHeight="1" x14ac:dyDescent="0.3">
      <c r="A69" s="7"/>
      <c r="B69" s="33" t="s">
        <v>137</v>
      </c>
      <c r="C69" s="13" t="s">
        <v>79</v>
      </c>
      <c r="D69" s="14" t="s">
        <v>138</v>
      </c>
      <c r="E69" s="15">
        <f t="shared" si="0"/>
        <v>0.105</v>
      </c>
      <c r="F69" s="17"/>
      <c r="G69" s="17"/>
      <c r="H69" s="17"/>
      <c r="I69" s="35">
        <v>0.105</v>
      </c>
    </row>
    <row r="70" spans="1:9" ht="21.6" customHeight="1" x14ac:dyDescent="0.3">
      <c r="A70" s="1"/>
      <c r="B70" s="33" t="s">
        <v>139</v>
      </c>
      <c r="C70" s="21" t="s">
        <v>82</v>
      </c>
      <c r="D70" s="14" t="s">
        <v>140</v>
      </c>
      <c r="E70" s="15">
        <f t="shared" si="0"/>
        <v>0</v>
      </c>
      <c r="F70" s="15">
        <f>F67-F69</f>
        <v>0</v>
      </c>
      <c r="G70" s="15">
        <f>G67-G69</f>
        <v>0</v>
      </c>
      <c r="H70" s="15">
        <f>H67-H69</f>
        <v>0</v>
      </c>
      <c r="I70" s="34">
        <f>I67-I69</f>
        <v>0</v>
      </c>
    </row>
    <row r="71" spans="1:9" ht="21.6" customHeight="1" x14ac:dyDescent="0.3">
      <c r="A71" s="1"/>
      <c r="B71" s="33" t="s">
        <v>141</v>
      </c>
      <c r="C71" s="13" t="s">
        <v>85</v>
      </c>
      <c r="D71" s="14" t="s">
        <v>142</v>
      </c>
      <c r="E71" s="15">
        <f t="shared" si="0"/>
        <v>0</v>
      </c>
      <c r="F71" s="15">
        <f>(F41+F49+F54)-(F55+F64+F65+F66+F67)</f>
        <v>0</v>
      </c>
      <c r="G71" s="15">
        <f>(G41+G49+G54)-(G55+G64+G65+G66+G67)</f>
        <v>0</v>
      </c>
      <c r="H71" s="15">
        <f>(H41+H49+H54)-(H55+H64+H65+H66+H67)</f>
        <v>0</v>
      </c>
      <c r="I71" s="34">
        <f>(I41+I49+I54)-(I55+I64+I65+I66+I67)</f>
        <v>0</v>
      </c>
    </row>
    <row r="72" spans="1:9" ht="21.6" customHeight="1" x14ac:dyDescent="0.3">
      <c r="A72" s="1"/>
      <c r="B72" s="57" t="s">
        <v>143</v>
      </c>
      <c r="C72" s="58"/>
      <c r="D72" s="58"/>
      <c r="E72" s="58"/>
      <c r="F72" s="58"/>
      <c r="G72" s="58"/>
      <c r="H72" s="58"/>
      <c r="I72" s="59"/>
    </row>
    <row r="73" spans="1:9" ht="21.6" customHeight="1" x14ac:dyDescent="0.3">
      <c r="A73" s="1"/>
      <c r="B73" s="33" t="s">
        <v>144</v>
      </c>
      <c r="C73" s="13" t="s">
        <v>145</v>
      </c>
      <c r="D73" s="14" t="s">
        <v>146</v>
      </c>
      <c r="E73" s="15">
        <f t="shared" si="0"/>
        <v>2.0190000000000001</v>
      </c>
      <c r="F73" s="17"/>
      <c r="G73" s="17"/>
      <c r="H73" s="17">
        <v>2.0190000000000001</v>
      </c>
      <c r="I73" s="35"/>
    </row>
    <row r="74" spans="1:9" ht="21.6" customHeight="1" x14ac:dyDescent="0.3">
      <c r="A74" s="1"/>
      <c r="B74" s="33" t="s">
        <v>147</v>
      </c>
      <c r="C74" s="13" t="s">
        <v>148</v>
      </c>
      <c r="D74" s="14" t="s">
        <v>149</v>
      </c>
      <c r="E74" s="15">
        <f t="shared" si="0"/>
        <v>11.38</v>
      </c>
      <c r="F74" s="17"/>
      <c r="G74" s="17"/>
      <c r="H74" s="17">
        <v>11.38</v>
      </c>
      <c r="I74" s="35"/>
    </row>
    <row r="75" spans="1:9" ht="21.6" customHeight="1" x14ac:dyDescent="0.3">
      <c r="A75" s="1"/>
      <c r="B75" s="33" t="s">
        <v>150</v>
      </c>
      <c r="C75" s="13" t="s">
        <v>151</v>
      </c>
      <c r="D75" s="14" t="s">
        <v>152</v>
      </c>
      <c r="E75" s="15">
        <f t="shared" si="0"/>
        <v>0</v>
      </c>
      <c r="F75" s="17"/>
      <c r="G75" s="17"/>
      <c r="H75" s="17"/>
      <c r="I75" s="35"/>
    </row>
    <row r="76" spans="1:9" ht="21.6" customHeight="1" x14ac:dyDescent="0.3">
      <c r="A76" s="1"/>
      <c r="B76" s="57" t="s">
        <v>153</v>
      </c>
      <c r="C76" s="58"/>
      <c r="D76" s="58"/>
      <c r="E76" s="58"/>
      <c r="F76" s="58"/>
      <c r="G76" s="58"/>
      <c r="H76" s="58"/>
      <c r="I76" s="59"/>
    </row>
    <row r="77" spans="1:9" ht="21.6" customHeight="1" x14ac:dyDescent="0.3">
      <c r="A77" s="1"/>
      <c r="B77" s="33" t="s">
        <v>154</v>
      </c>
      <c r="C77" s="13" t="s">
        <v>155</v>
      </c>
      <c r="D77" s="14" t="s">
        <v>156</v>
      </c>
      <c r="E77" s="15">
        <f t="shared" si="0"/>
        <v>588.74</v>
      </c>
      <c r="F77" s="15">
        <f>SUM(F78:F79)</f>
        <v>0</v>
      </c>
      <c r="G77" s="15">
        <f>SUM(G78:G79)</f>
        <v>0</v>
      </c>
      <c r="H77" s="15">
        <f>SUM(H78:H79)</f>
        <v>0</v>
      </c>
      <c r="I77" s="34">
        <f>SUM(I78:I79)</f>
        <v>588.74</v>
      </c>
    </row>
    <row r="78" spans="1:9" ht="21.6" customHeight="1" x14ac:dyDescent="0.3">
      <c r="A78" s="1"/>
      <c r="B78" s="40" t="s">
        <v>157</v>
      </c>
      <c r="C78" s="16" t="s">
        <v>158</v>
      </c>
      <c r="D78" s="14" t="s">
        <v>159</v>
      </c>
      <c r="E78" s="15">
        <f t="shared" si="0"/>
        <v>588.74</v>
      </c>
      <c r="F78" s="25"/>
      <c r="G78" s="25"/>
      <c r="H78" s="25"/>
      <c r="I78" s="41">
        <v>588.74</v>
      </c>
    </row>
    <row r="79" spans="1:9" ht="21.6" customHeight="1" x14ac:dyDescent="0.3">
      <c r="A79" s="1"/>
      <c r="B79" s="40" t="s">
        <v>160</v>
      </c>
      <c r="C79" s="16" t="s">
        <v>161</v>
      </c>
      <c r="D79" s="14" t="s">
        <v>162</v>
      </c>
      <c r="E79" s="15">
        <f t="shared" si="0"/>
        <v>0</v>
      </c>
      <c r="F79" s="26">
        <f>F82</f>
        <v>0</v>
      </c>
      <c r="G79" s="26">
        <f>G82</f>
        <v>0</v>
      </c>
      <c r="H79" s="26">
        <f>H82</f>
        <v>0</v>
      </c>
      <c r="I79" s="42">
        <f>I82</f>
        <v>0</v>
      </c>
    </row>
    <row r="80" spans="1:9" ht="21.6" customHeight="1" x14ac:dyDescent="0.3">
      <c r="A80" s="1"/>
      <c r="B80" s="40" t="s">
        <v>163</v>
      </c>
      <c r="C80" s="22" t="s">
        <v>164</v>
      </c>
      <c r="D80" s="14" t="s">
        <v>165</v>
      </c>
      <c r="E80" s="15">
        <f t="shared" si="0"/>
        <v>0</v>
      </c>
      <c r="F80" s="25"/>
      <c r="G80" s="25"/>
      <c r="H80" s="25"/>
      <c r="I80" s="41"/>
    </row>
    <row r="81" spans="1:9" ht="21.6" customHeight="1" x14ac:dyDescent="0.3">
      <c r="A81" s="1"/>
      <c r="B81" s="40" t="s">
        <v>166</v>
      </c>
      <c r="C81" s="23" t="s">
        <v>167</v>
      </c>
      <c r="D81" s="14" t="s">
        <v>168</v>
      </c>
      <c r="E81" s="15">
        <f t="shared" si="0"/>
        <v>0</v>
      </c>
      <c r="F81" s="25"/>
      <c r="G81" s="25"/>
      <c r="H81" s="25"/>
      <c r="I81" s="41"/>
    </row>
    <row r="82" spans="1:9" ht="21.6" customHeight="1" x14ac:dyDescent="0.3">
      <c r="A82" s="1"/>
      <c r="B82" s="40" t="s">
        <v>169</v>
      </c>
      <c r="C82" s="22" t="s">
        <v>170</v>
      </c>
      <c r="D82" s="14" t="s">
        <v>171</v>
      </c>
      <c r="E82" s="15">
        <f t="shared" si="0"/>
        <v>0</v>
      </c>
      <c r="F82" s="25"/>
      <c r="G82" s="25"/>
      <c r="H82" s="25"/>
      <c r="I82" s="41"/>
    </row>
    <row r="83" spans="1:9" ht="21.6" customHeight="1" x14ac:dyDescent="0.3">
      <c r="A83" s="1"/>
      <c r="B83" s="40" t="s">
        <v>172</v>
      </c>
      <c r="C83" s="13" t="s">
        <v>173</v>
      </c>
      <c r="D83" s="14" t="s">
        <v>174</v>
      </c>
      <c r="E83" s="15">
        <f t="shared" si="0"/>
        <v>0</v>
      </c>
      <c r="F83" s="26">
        <f>F84+F100</f>
        <v>0</v>
      </c>
      <c r="G83" s="26">
        <f>G84+G100</f>
        <v>0</v>
      </c>
      <c r="H83" s="26">
        <f>H84+H100</f>
        <v>0</v>
      </c>
      <c r="I83" s="42">
        <f>I84+I100</f>
        <v>0</v>
      </c>
    </row>
    <row r="84" spans="1:9" ht="21.6" customHeight="1" x14ac:dyDescent="0.3">
      <c r="A84" s="1"/>
      <c r="B84" s="40" t="s">
        <v>175</v>
      </c>
      <c r="C84" s="16" t="s">
        <v>176</v>
      </c>
      <c r="D84" s="14" t="s">
        <v>177</v>
      </c>
      <c r="E84" s="15">
        <f t="shared" si="0"/>
        <v>0</v>
      </c>
      <c r="F84" s="26">
        <f>F85+F86</f>
        <v>0</v>
      </c>
      <c r="G84" s="26">
        <f>G85+G86</f>
        <v>0</v>
      </c>
      <c r="H84" s="26">
        <f>H85+H86</f>
        <v>0</v>
      </c>
      <c r="I84" s="42">
        <f>I85+I86</f>
        <v>0</v>
      </c>
    </row>
    <row r="85" spans="1:9" ht="21.6" customHeight="1" x14ac:dyDescent="0.3">
      <c r="A85" s="1"/>
      <c r="B85" s="40" t="s">
        <v>178</v>
      </c>
      <c r="C85" s="22" t="s">
        <v>179</v>
      </c>
      <c r="D85" s="14" t="s">
        <v>180</v>
      </c>
      <c r="E85" s="15">
        <f t="shared" si="0"/>
        <v>0</v>
      </c>
      <c r="F85" s="25"/>
      <c r="G85" s="25"/>
      <c r="H85" s="25"/>
      <c r="I85" s="41"/>
    </row>
    <row r="86" spans="1:9" ht="21.6" customHeight="1" x14ac:dyDescent="0.3">
      <c r="A86" s="1"/>
      <c r="B86" s="40" t="s">
        <v>181</v>
      </c>
      <c r="C86" s="22" t="s">
        <v>182</v>
      </c>
      <c r="D86" s="14" t="s">
        <v>183</v>
      </c>
      <c r="E86" s="15">
        <f t="shared" si="0"/>
        <v>0</v>
      </c>
      <c r="F86" s="26">
        <f>F87+F90+F93+F96+F97+F98+F99</f>
        <v>0</v>
      </c>
      <c r="G86" s="26">
        <f>G87+G90+G93+G96+G97+G98+G99</f>
        <v>0</v>
      </c>
      <c r="H86" s="26">
        <f>H87+H90+H93+H96+H97+H98+H99</f>
        <v>0</v>
      </c>
      <c r="I86" s="42">
        <f>I87+I90+I93+I96+I97+I98+I99</f>
        <v>0</v>
      </c>
    </row>
    <row r="87" spans="1:9" ht="21.6" customHeight="1" x14ac:dyDescent="0.3">
      <c r="A87" s="1"/>
      <c r="B87" s="40" t="s">
        <v>184</v>
      </c>
      <c r="C87" s="23" t="s">
        <v>185</v>
      </c>
      <c r="D87" s="14" t="s">
        <v>186</v>
      </c>
      <c r="E87" s="15">
        <f t="shared" si="0"/>
        <v>0</v>
      </c>
      <c r="F87" s="27">
        <f>F88+F89</f>
        <v>0</v>
      </c>
      <c r="G87" s="27">
        <f>G88+G89</f>
        <v>0</v>
      </c>
      <c r="H87" s="27">
        <f>H88+H89</f>
        <v>0</v>
      </c>
      <c r="I87" s="43">
        <f>I88+I89</f>
        <v>0</v>
      </c>
    </row>
    <row r="88" spans="1:9" ht="21.6" customHeight="1" x14ac:dyDescent="0.3">
      <c r="A88" s="1"/>
      <c r="B88" s="40" t="s">
        <v>187</v>
      </c>
      <c r="C88" s="28" t="s">
        <v>188</v>
      </c>
      <c r="D88" s="14" t="s">
        <v>189</v>
      </c>
      <c r="E88" s="15">
        <f t="shared" si="0"/>
        <v>0</v>
      </c>
      <c r="F88" s="25"/>
      <c r="G88" s="25"/>
      <c r="H88" s="25"/>
      <c r="I88" s="41"/>
    </row>
    <row r="89" spans="1:9" ht="21.6" customHeight="1" x14ac:dyDescent="0.3">
      <c r="A89" s="1"/>
      <c r="B89" s="40" t="s">
        <v>190</v>
      </c>
      <c r="C89" s="28" t="s">
        <v>191</v>
      </c>
      <c r="D89" s="14" t="s">
        <v>192</v>
      </c>
      <c r="E89" s="15">
        <f t="shared" si="0"/>
        <v>0</v>
      </c>
      <c r="F89" s="25"/>
      <c r="G89" s="25"/>
      <c r="H89" s="25"/>
      <c r="I89" s="41"/>
    </row>
    <row r="90" spans="1:9" ht="21.6" customHeight="1" x14ac:dyDescent="0.3">
      <c r="A90" s="1"/>
      <c r="B90" s="40" t="s">
        <v>193</v>
      </c>
      <c r="C90" s="23" t="s">
        <v>194</v>
      </c>
      <c r="D90" s="14" t="s">
        <v>195</v>
      </c>
      <c r="E90" s="15">
        <f t="shared" si="0"/>
        <v>0</v>
      </c>
      <c r="F90" s="27">
        <f>F91+F92</f>
        <v>0</v>
      </c>
      <c r="G90" s="27">
        <f>G91+G92</f>
        <v>0</v>
      </c>
      <c r="H90" s="27">
        <f>H91+H92</f>
        <v>0</v>
      </c>
      <c r="I90" s="43">
        <f>I91+I92</f>
        <v>0</v>
      </c>
    </row>
    <row r="91" spans="1:9" ht="21.6" customHeight="1" x14ac:dyDescent="0.3">
      <c r="A91" s="1"/>
      <c r="B91" s="40" t="s">
        <v>196</v>
      </c>
      <c r="C91" s="28" t="s">
        <v>188</v>
      </c>
      <c r="D91" s="14" t="s">
        <v>197</v>
      </c>
      <c r="E91" s="15">
        <f t="shared" si="0"/>
        <v>0</v>
      </c>
      <c r="F91" s="25"/>
      <c r="G91" s="25"/>
      <c r="H91" s="25"/>
      <c r="I91" s="41"/>
    </row>
    <row r="92" spans="1:9" ht="21.6" customHeight="1" x14ac:dyDescent="0.3">
      <c r="A92" s="1"/>
      <c r="B92" s="40" t="s">
        <v>198</v>
      </c>
      <c r="C92" s="28" t="s">
        <v>191</v>
      </c>
      <c r="D92" s="14" t="s">
        <v>199</v>
      </c>
      <c r="E92" s="15">
        <f t="shared" si="0"/>
        <v>0</v>
      </c>
      <c r="F92" s="25"/>
      <c r="G92" s="25"/>
      <c r="H92" s="25"/>
      <c r="I92" s="41"/>
    </row>
    <row r="93" spans="1:9" ht="21.6" customHeight="1" x14ac:dyDescent="0.3">
      <c r="A93" s="1"/>
      <c r="B93" s="40" t="s">
        <v>200</v>
      </c>
      <c r="C93" s="23" t="s">
        <v>201</v>
      </c>
      <c r="D93" s="14" t="s">
        <v>202</v>
      </c>
      <c r="E93" s="15">
        <f t="shared" si="0"/>
        <v>0</v>
      </c>
      <c r="F93" s="27">
        <f>F94+F95</f>
        <v>0</v>
      </c>
      <c r="G93" s="27">
        <f>G94+G95</f>
        <v>0</v>
      </c>
      <c r="H93" s="27">
        <f>H94+H95</f>
        <v>0</v>
      </c>
      <c r="I93" s="43">
        <f>I94+I95</f>
        <v>0</v>
      </c>
    </row>
    <row r="94" spans="1:9" ht="21.6" customHeight="1" x14ac:dyDescent="0.3">
      <c r="A94" s="1"/>
      <c r="B94" s="40" t="s">
        <v>203</v>
      </c>
      <c r="C94" s="28" t="s">
        <v>188</v>
      </c>
      <c r="D94" s="14" t="s">
        <v>204</v>
      </c>
      <c r="E94" s="15">
        <f t="shared" si="0"/>
        <v>0</v>
      </c>
      <c r="F94" s="25"/>
      <c r="G94" s="25"/>
      <c r="H94" s="25"/>
      <c r="I94" s="41"/>
    </row>
    <row r="95" spans="1:9" ht="21.6" customHeight="1" x14ac:dyDescent="0.3">
      <c r="A95" s="1"/>
      <c r="B95" s="40" t="s">
        <v>205</v>
      </c>
      <c r="C95" s="28" t="s">
        <v>191</v>
      </c>
      <c r="D95" s="14" t="s">
        <v>206</v>
      </c>
      <c r="E95" s="15">
        <f t="shared" si="0"/>
        <v>0</v>
      </c>
      <c r="F95" s="25"/>
      <c r="G95" s="25"/>
      <c r="H95" s="25"/>
      <c r="I95" s="41"/>
    </row>
    <row r="96" spans="1:9" ht="21.6" customHeight="1" x14ac:dyDescent="0.3">
      <c r="A96" s="1"/>
      <c r="B96" s="40" t="s">
        <v>207</v>
      </c>
      <c r="C96" s="23" t="s">
        <v>208</v>
      </c>
      <c r="D96" s="14" t="s">
        <v>209</v>
      </c>
      <c r="E96" s="15">
        <f t="shared" si="0"/>
        <v>0</v>
      </c>
      <c r="F96" s="25"/>
      <c r="G96" s="25"/>
      <c r="H96" s="25"/>
      <c r="I96" s="41"/>
    </row>
    <row r="97" spans="1:9" ht="21.6" customHeight="1" x14ac:dyDescent="0.3">
      <c r="A97" s="1"/>
      <c r="B97" s="40" t="s">
        <v>210</v>
      </c>
      <c r="C97" s="23" t="s">
        <v>211</v>
      </c>
      <c r="D97" s="14" t="s">
        <v>212</v>
      </c>
      <c r="E97" s="15">
        <f t="shared" si="0"/>
        <v>0</v>
      </c>
      <c r="F97" s="25"/>
      <c r="G97" s="25"/>
      <c r="H97" s="25"/>
      <c r="I97" s="41"/>
    </row>
    <row r="98" spans="1:9" ht="21.6" customHeight="1" x14ac:dyDescent="0.3">
      <c r="A98" s="1"/>
      <c r="B98" s="40" t="s">
        <v>213</v>
      </c>
      <c r="C98" s="23" t="s">
        <v>214</v>
      </c>
      <c r="D98" s="14" t="s">
        <v>215</v>
      </c>
      <c r="E98" s="15">
        <f t="shared" si="0"/>
        <v>0</v>
      </c>
      <c r="F98" s="25"/>
      <c r="G98" s="25"/>
      <c r="H98" s="25"/>
      <c r="I98" s="41"/>
    </row>
    <row r="99" spans="1:9" ht="21.6" customHeight="1" x14ac:dyDescent="0.3">
      <c r="A99" s="1"/>
      <c r="B99" s="40" t="s">
        <v>216</v>
      </c>
      <c r="C99" s="23" t="s">
        <v>217</v>
      </c>
      <c r="D99" s="14" t="s">
        <v>218</v>
      </c>
      <c r="E99" s="15">
        <f t="shared" si="0"/>
        <v>0</v>
      </c>
      <c r="F99" s="25"/>
      <c r="G99" s="25"/>
      <c r="H99" s="25"/>
      <c r="I99" s="41"/>
    </row>
    <row r="100" spans="1:9" ht="21.6" customHeight="1" x14ac:dyDescent="0.3">
      <c r="A100" s="1"/>
      <c r="B100" s="40" t="s">
        <v>219</v>
      </c>
      <c r="C100" s="16" t="s">
        <v>220</v>
      </c>
      <c r="D100" s="14" t="s">
        <v>221</v>
      </c>
      <c r="E100" s="15">
        <f t="shared" si="0"/>
        <v>0</v>
      </c>
      <c r="F100" s="26">
        <f>F103</f>
        <v>0</v>
      </c>
      <c r="G100" s="26">
        <f>G103</f>
        <v>0</v>
      </c>
      <c r="H100" s="26">
        <f>H103</f>
        <v>0</v>
      </c>
      <c r="I100" s="42">
        <f>I103</f>
        <v>0</v>
      </c>
    </row>
    <row r="101" spans="1:9" ht="21.6" customHeight="1" x14ac:dyDescent="0.3">
      <c r="A101" s="1"/>
      <c r="B101" s="40" t="s">
        <v>222</v>
      </c>
      <c r="C101" s="22" t="s">
        <v>164</v>
      </c>
      <c r="D101" s="14" t="s">
        <v>223</v>
      </c>
      <c r="E101" s="15">
        <f t="shared" si="0"/>
        <v>0</v>
      </c>
      <c r="F101" s="25"/>
      <c r="G101" s="25"/>
      <c r="H101" s="25"/>
      <c r="I101" s="41"/>
    </row>
    <row r="102" spans="1:9" ht="21.6" customHeight="1" x14ac:dyDescent="0.3">
      <c r="A102" s="1"/>
      <c r="B102" s="40" t="s">
        <v>224</v>
      </c>
      <c r="C102" s="23" t="s">
        <v>225</v>
      </c>
      <c r="D102" s="14" t="s">
        <v>226</v>
      </c>
      <c r="E102" s="15">
        <f t="shared" si="0"/>
        <v>0</v>
      </c>
      <c r="F102" s="25"/>
      <c r="G102" s="25"/>
      <c r="H102" s="25"/>
      <c r="I102" s="41"/>
    </row>
    <row r="103" spans="1:9" ht="21.6" customHeight="1" x14ac:dyDescent="0.3">
      <c r="A103" s="1"/>
      <c r="B103" s="40" t="s">
        <v>227</v>
      </c>
      <c r="C103" s="22" t="s">
        <v>170</v>
      </c>
      <c r="D103" s="14" t="s">
        <v>228</v>
      </c>
      <c r="E103" s="15">
        <f t="shared" si="0"/>
        <v>0</v>
      </c>
      <c r="F103" s="25"/>
      <c r="G103" s="25"/>
      <c r="H103" s="25"/>
      <c r="I103" s="41"/>
    </row>
    <row r="104" spans="1:9" ht="21.6" customHeight="1" x14ac:dyDescent="0.3">
      <c r="A104" s="1"/>
      <c r="B104" s="40" t="s">
        <v>229</v>
      </c>
      <c r="C104" s="21" t="s">
        <v>230</v>
      </c>
      <c r="D104" s="14" t="s">
        <v>231</v>
      </c>
      <c r="E104" s="15">
        <f t="shared" si="0"/>
        <v>0</v>
      </c>
      <c r="F104" s="26">
        <f>SUM(F105:F106)</f>
        <v>0</v>
      </c>
      <c r="G104" s="26">
        <f>SUM(G105:G106)</f>
        <v>0</v>
      </c>
      <c r="H104" s="26">
        <f>SUM(H105:H106)</f>
        <v>0</v>
      </c>
      <c r="I104" s="42">
        <f>SUM(I105:I106)</f>
        <v>0</v>
      </c>
    </row>
    <row r="105" spans="1:9" ht="21.6" customHeight="1" x14ac:dyDescent="0.3">
      <c r="A105" s="1"/>
      <c r="B105" s="40" t="s">
        <v>232</v>
      </c>
      <c r="C105" s="16" t="s">
        <v>158</v>
      </c>
      <c r="D105" s="14" t="s">
        <v>233</v>
      </c>
      <c r="E105" s="15">
        <f t="shared" si="0"/>
        <v>0</v>
      </c>
      <c r="F105" s="25"/>
      <c r="G105" s="25"/>
      <c r="H105" s="25"/>
      <c r="I105" s="41"/>
    </row>
    <row r="106" spans="1:9" ht="21.6" customHeight="1" x14ac:dyDescent="0.3">
      <c r="A106" s="1"/>
      <c r="B106" s="40" t="s">
        <v>234</v>
      </c>
      <c r="C106" s="16" t="s">
        <v>161</v>
      </c>
      <c r="D106" s="14" t="s">
        <v>235</v>
      </c>
      <c r="E106" s="15">
        <f t="shared" si="0"/>
        <v>0</v>
      </c>
      <c r="F106" s="26">
        <f>F108</f>
        <v>0</v>
      </c>
      <c r="G106" s="26">
        <f>G108</f>
        <v>0</v>
      </c>
      <c r="H106" s="26">
        <f>H108</f>
        <v>0</v>
      </c>
      <c r="I106" s="42">
        <f>I108</f>
        <v>0</v>
      </c>
    </row>
    <row r="107" spans="1:9" ht="21.6" customHeight="1" x14ac:dyDescent="0.3">
      <c r="A107" s="1"/>
      <c r="B107" s="40" t="s">
        <v>236</v>
      </c>
      <c r="C107" s="22" t="s">
        <v>237</v>
      </c>
      <c r="D107" s="14" t="s">
        <v>238</v>
      </c>
      <c r="E107" s="15">
        <f t="shared" si="0"/>
        <v>0</v>
      </c>
      <c r="F107" s="25"/>
      <c r="G107" s="25"/>
      <c r="H107" s="25"/>
      <c r="I107" s="41"/>
    </row>
    <row r="108" spans="1:9" ht="21.6" customHeight="1" x14ac:dyDescent="0.3">
      <c r="A108" s="1"/>
      <c r="B108" s="40" t="s">
        <v>239</v>
      </c>
      <c r="C108" s="22" t="s">
        <v>170</v>
      </c>
      <c r="D108" s="14" t="s">
        <v>240</v>
      </c>
      <c r="E108" s="15">
        <f t="shared" si="0"/>
        <v>0</v>
      </c>
      <c r="F108" s="25"/>
      <c r="G108" s="25"/>
      <c r="H108" s="25"/>
      <c r="I108" s="41"/>
    </row>
    <row r="109" spans="1:9" ht="21.6" customHeight="1" x14ac:dyDescent="0.3">
      <c r="A109" s="1"/>
      <c r="B109" s="57" t="s">
        <v>241</v>
      </c>
      <c r="C109" s="58"/>
      <c r="D109" s="58"/>
      <c r="E109" s="58"/>
      <c r="F109" s="58"/>
      <c r="G109" s="58"/>
      <c r="H109" s="58"/>
      <c r="I109" s="59"/>
    </row>
    <row r="110" spans="1:9" ht="21.6" customHeight="1" x14ac:dyDescent="0.3">
      <c r="A110" s="1"/>
      <c r="B110" s="40" t="s">
        <v>242</v>
      </c>
      <c r="C110" s="13" t="s">
        <v>243</v>
      </c>
      <c r="D110" s="14" t="s">
        <v>244</v>
      </c>
      <c r="E110" s="15">
        <f t="shared" si="0"/>
        <v>4745.1390000000001</v>
      </c>
      <c r="F110" s="26">
        <f>SUM( F111:F112)</f>
        <v>0</v>
      </c>
      <c r="G110" s="26">
        <f>SUM( G111:G112)</f>
        <v>0</v>
      </c>
      <c r="H110" s="26">
        <f>SUM( H111:H112)</f>
        <v>0</v>
      </c>
      <c r="I110" s="42">
        <f>SUM( I111:I112)</f>
        <v>4745.1390000000001</v>
      </c>
    </row>
    <row r="111" spans="1:9" ht="21.6" customHeight="1" x14ac:dyDescent="0.3">
      <c r="A111" s="1"/>
      <c r="B111" s="40" t="s">
        <v>245</v>
      </c>
      <c r="C111" s="16" t="s">
        <v>158</v>
      </c>
      <c r="D111" s="14" t="s">
        <v>246</v>
      </c>
      <c r="E111" s="15">
        <f t="shared" si="0"/>
        <v>4745.1390000000001</v>
      </c>
      <c r="F111" s="25"/>
      <c r="G111" s="25"/>
      <c r="H111" s="25"/>
      <c r="I111" s="41">
        <v>4745.1390000000001</v>
      </c>
    </row>
    <row r="112" spans="1:9" ht="21.6" customHeight="1" x14ac:dyDescent="0.3">
      <c r="A112" s="1"/>
      <c r="B112" s="40" t="s">
        <v>247</v>
      </c>
      <c r="C112" s="16" t="s">
        <v>161</v>
      </c>
      <c r="D112" s="14" t="s">
        <v>248</v>
      </c>
      <c r="E112" s="15">
        <f t="shared" si="0"/>
        <v>0</v>
      </c>
      <c r="F112" s="26">
        <f>F113+F115</f>
        <v>0</v>
      </c>
      <c r="G112" s="26">
        <f>G113+G115</f>
        <v>0</v>
      </c>
      <c r="H112" s="26">
        <f>H113+H115</f>
        <v>0</v>
      </c>
      <c r="I112" s="42">
        <f>I113+I115</f>
        <v>0</v>
      </c>
    </row>
    <row r="113" spans="1:9" ht="21.6" customHeight="1" x14ac:dyDescent="0.3">
      <c r="A113" s="1"/>
      <c r="B113" s="40" t="s">
        <v>249</v>
      </c>
      <c r="C113" s="22" t="s">
        <v>250</v>
      </c>
      <c r="D113" s="14" t="s">
        <v>251</v>
      </c>
      <c r="E113" s="15">
        <f t="shared" si="0"/>
        <v>0</v>
      </c>
      <c r="F113" s="25"/>
      <c r="G113" s="25"/>
      <c r="H113" s="25"/>
      <c r="I113" s="41"/>
    </row>
    <row r="114" spans="1:9" ht="21.6" customHeight="1" x14ac:dyDescent="0.3">
      <c r="A114" s="1"/>
      <c r="B114" s="40" t="s">
        <v>252</v>
      </c>
      <c r="C114" s="23" t="s">
        <v>253</v>
      </c>
      <c r="D114" s="14" t="s">
        <v>254</v>
      </c>
      <c r="E114" s="15">
        <f t="shared" si="0"/>
        <v>0</v>
      </c>
      <c r="F114" s="25"/>
      <c r="G114" s="25"/>
      <c r="H114" s="25"/>
      <c r="I114" s="41"/>
    </row>
    <row r="115" spans="1:9" ht="21.6" customHeight="1" x14ac:dyDescent="0.3">
      <c r="A115" s="1"/>
      <c r="B115" s="40" t="s">
        <v>255</v>
      </c>
      <c r="C115" s="22" t="s">
        <v>256</v>
      </c>
      <c r="D115" s="14" t="s">
        <v>257</v>
      </c>
      <c r="E115" s="15">
        <f t="shared" si="0"/>
        <v>0</v>
      </c>
      <c r="F115" s="25"/>
      <c r="G115" s="25"/>
      <c r="H115" s="25"/>
      <c r="I115" s="41"/>
    </row>
    <row r="116" spans="1:9" ht="21.6" customHeight="1" x14ac:dyDescent="0.3">
      <c r="A116" s="1"/>
      <c r="B116" s="40" t="s">
        <v>17</v>
      </c>
      <c r="C116" s="13" t="s">
        <v>258</v>
      </c>
      <c r="D116" s="14" t="s">
        <v>259</v>
      </c>
      <c r="E116" s="15">
        <f t="shared" si="0"/>
        <v>0</v>
      </c>
      <c r="F116" s="27">
        <f>SUM( F117+F122)</f>
        <v>0</v>
      </c>
      <c r="G116" s="27">
        <f>SUM( G117+G122)</f>
        <v>0</v>
      </c>
      <c r="H116" s="27">
        <f>SUM( H117+H122)</f>
        <v>0</v>
      </c>
      <c r="I116" s="43">
        <f>SUM( I117+I122)</f>
        <v>0</v>
      </c>
    </row>
    <row r="117" spans="1:9" ht="21.6" customHeight="1" x14ac:dyDescent="0.3">
      <c r="A117" s="1"/>
      <c r="B117" s="40" t="s">
        <v>260</v>
      </c>
      <c r="C117" s="16" t="s">
        <v>158</v>
      </c>
      <c r="D117" s="14" t="s">
        <v>261</v>
      </c>
      <c r="E117" s="15">
        <f t="shared" ref="E117:E130" si="1">SUM(F117:I117)</f>
        <v>0</v>
      </c>
      <c r="F117" s="27">
        <f>SUM( F118:F119)</f>
        <v>0</v>
      </c>
      <c r="G117" s="27">
        <f>SUM( G118:G119)</f>
        <v>0</v>
      </c>
      <c r="H117" s="27">
        <f>SUM( H118:H119)</f>
        <v>0</v>
      </c>
      <c r="I117" s="43">
        <f>SUM( I118:I119)</f>
        <v>0</v>
      </c>
    </row>
    <row r="118" spans="1:9" ht="21.6" customHeight="1" x14ac:dyDescent="0.3">
      <c r="A118" s="1"/>
      <c r="B118" s="40" t="s">
        <v>262</v>
      </c>
      <c r="C118" s="22" t="s">
        <v>179</v>
      </c>
      <c r="D118" s="14" t="s">
        <v>263</v>
      </c>
      <c r="E118" s="15">
        <f t="shared" si="1"/>
        <v>0</v>
      </c>
      <c r="F118" s="29"/>
      <c r="G118" s="29"/>
      <c r="H118" s="29"/>
      <c r="I118" s="44"/>
    </row>
    <row r="119" spans="1:9" ht="21.6" customHeight="1" x14ac:dyDescent="0.3">
      <c r="A119" s="1"/>
      <c r="B119" s="40" t="s">
        <v>264</v>
      </c>
      <c r="C119" s="22" t="s">
        <v>182</v>
      </c>
      <c r="D119" s="14" t="s">
        <v>265</v>
      </c>
      <c r="E119" s="15">
        <f t="shared" si="1"/>
        <v>0</v>
      </c>
      <c r="F119" s="27">
        <f>F120+F121</f>
        <v>0</v>
      </c>
      <c r="G119" s="27">
        <f>G120+G121</f>
        <v>0</v>
      </c>
      <c r="H119" s="27">
        <f>H120+H121</f>
        <v>0</v>
      </c>
      <c r="I119" s="43">
        <f>I120+I121</f>
        <v>0</v>
      </c>
    </row>
    <row r="120" spans="1:9" ht="21.6" customHeight="1" x14ac:dyDescent="0.3">
      <c r="A120" s="1"/>
      <c r="B120" s="40" t="s">
        <v>266</v>
      </c>
      <c r="C120" s="23" t="s">
        <v>188</v>
      </c>
      <c r="D120" s="14" t="s">
        <v>267</v>
      </c>
      <c r="E120" s="15">
        <f t="shared" si="1"/>
        <v>0</v>
      </c>
      <c r="F120" s="29"/>
      <c r="G120" s="29"/>
      <c r="H120" s="29"/>
      <c r="I120" s="44"/>
    </row>
    <row r="121" spans="1:9" ht="21.6" customHeight="1" x14ac:dyDescent="0.3">
      <c r="A121" s="1"/>
      <c r="B121" s="40" t="s">
        <v>268</v>
      </c>
      <c r="C121" s="23" t="s">
        <v>269</v>
      </c>
      <c r="D121" s="14" t="s">
        <v>270</v>
      </c>
      <c r="E121" s="15">
        <f t="shared" si="1"/>
        <v>0</v>
      </c>
      <c r="F121" s="29"/>
      <c r="G121" s="29"/>
      <c r="H121" s="29"/>
      <c r="I121" s="44"/>
    </row>
    <row r="122" spans="1:9" ht="21.6" customHeight="1" x14ac:dyDescent="0.3">
      <c r="A122" s="1"/>
      <c r="B122" s="40" t="s">
        <v>271</v>
      </c>
      <c r="C122" s="16" t="s">
        <v>220</v>
      </c>
      <c r="D122" s="14" t="s">
        <v>272</v>
      </c>
      <c r="E122" s="15">
        <f t="shared" si="1"/>
        <v>0</v>
      </c>
      <c r="F122" s="27">
        <f>F123+F125</f>
        <v>0</v>
      </c>
      <c r="G122" s="27">
        <f>G123+G125</f>
        <v>0</v>
      </c>
      <c r="H122" s="27">
        <f>H123+H125</f>
        <v>0</v>
      </c>
      <c r="I122" s="43">
        <f>I123+I125</f>
        <v>0</v>
      </c>
    </row>
    <row r="123" spans="1:9" x14ac:dyDescent="0.3">
      <c r="A123" s="1"/>
      <c r="B123" s="40" t="s">
        <v>273</v>
      </c>
      <c r="C123" s="22" t="s">
        <v>250</v>
      </c>
      <c r="D123" s="14" t="s">
        <v>274</v>
      </c>
      <c r="E123" s="15">
        <f t="shared" si="1"/>
        <v>0</v>
      </c>
      <c r="F123" s="25"/>
      <c r="G123" s="25"/>
      <c r="H123" s="25"/>
      <c r="I123" s="41"/>
    </row>
    <row r="124" spans="1:9" x14ac:dyDescent="0.3">
      <c r="A124" s="1"/>
      <c r="B124" s="40" t="s">
        <v>275</v>
      </c>
      <c r="C124" s="23" t="s">
        <v>253</v>
      </c>
      <c r="D124" s="14" t="s">
        <v>276</v>
      </c>
      <c r="E124" s="15">
        <f t="shared" si="1"/>
        <v>0</v>
      </c>
      <c r="F124" s="25"/>
      <c r="G124" s="25"/>
      <c r="H124" s="25"/>
      <c r="I124" s="41"/>
    </row>
    <row r="125" spans="1:9" x14ac:dyDescent="0.3">
      <c r="A125" s="1"/>
      <c r="B125" s="40" t="s">
        <v>277</v>
      </c>
      <c r="C125" s="22" t="s">
        <v>256</v>
      </c>
      <c r="D125" s="14" t="s">
        <v>278</v>
      </c>
      <c r="E125" s="15">
        <f t="shared" si="1"/>
        <v>0</v>
      </c>
      <c r="F125" s="30"/>
      <c r="G125" s="30"/>
      <c r="H125" s="30"/>
      <c r="I125" s="45"/>
    </row>
    <row r="126" spans="1:9" ht="22.8" x14ac:dyDescent="0.3">
      <c r="A126" s="1"/>
      <c r="B126" s="40" t="s">
        <v>279</v>
      </c>
      <c r="C126" s="13" t="s">
        <v>280</v>
      </c>
      <c r="D126" s="14" t="s">
        <v>281</v>
      </c>
      <c r="E126" s="15">
        <f t="shared" si="1"/>
        <v>0</v>
      </c>
      <c r="F126" s="31">
        <f>SUM( F127:F128)</f>
        <v>0</v>
      </c>
      <c r="G126" s="31">
        <f>SUM( G127:G128)</f>
        <v>0</v>
      </c>
      <c r="H126" s="31">
        <f>SUM( H127:H128)</f>
        <v>0</v>
      </c>
      <c r="I126" s="46">
        <f>SUM( I127:I128)</f>
        <v>0</v>
      </c>
    </row>
    <row r="127" spans="1:9" x14ac:dyDescent="0.3">
      <c r="A127" s="1"/>
      <c r="B127" s="40" t="s">
        <v>282</v>
      </c>
      <c r="C127" s="16" t="s">
        <v>158</v>
      </c>
      <c r="D127" s="14" t="s">
        <v>283</v>
      </c>
      <c r="E127" s="15">
        <f t="shared" si="1"/>
        <v>0</v>
      </c>
      <c r="F127" s="30"/>
      <c r="G127" s="30"/>
      <c r="H127" s="30"/>
      <c r="I127" s="45"/>
    </row>
    <row r="128" spans="1:9" x14ac:dyDescent="0.3">
      <c r="A128" s="1"/>
      <c r="B128" s="40" t="s">
        <v>284</v>
      </c>
      <c r="C128" s="16" t="s">
        <v>161</v>
      </c>
      <c r="D128" s="14" t="s">
        <v>285</v>
      </c>
      <c r="E128" s="15">
        <f t="shared" si="1"/>
        <v>0</v>
      </c>
      <c r="F128" s="31">
        <f>F129+F130</f>
        <v>0</v>
      </c>
      <c r="G128" s="31">
        <f>G129+G130</f>
        <v>0</v>
      </c>
      <c r="H128" s="31">
        <f>H129+H130</f>
        <v>0</v>
      </c>
      <c r="I128" s="46">
        <f>I129+I130</f>
        <v>0</v>
      </c>
    </row>
    <row r="129" spans="1:9" x14ac:dyDescent="0.3">
      <c r="A129" s="1"/>
      <c r="B129" s="40" t="s">
        <v>286</v>
      </c>
      <c r="C129" s="22" t="s">
        <v>287</v>
      </c>
      <c r="D129" s="14" t="s">
        <v>288</v>
      </c>
      <c r="E129" s="15">
        <f t="shared" si="1"/>
        <v>0</v>
      </c>
      <c r="F129" s="30"/>
      <c r="G129" s="30"/>
      <c r="H129" s="30"/>
      <c r="I129" s="45"/>
    </row>
    <row r="130" spans="1:9" ht="15" thickBot="1" x14ac:dyDescent="0.35">
      <c r="B130" s="47" t="s">
        <v>289</v>
      </c>
      <c r="C130" s="48" t="s">
        <v>256</v>
      </c>
      <c r="D130" s="49" t="s">
        <v>290</v>
      </c>
      <c r="E130" s="50">
        <f t="shared" si="1"/>
        <v>0</v>
      </c>
      <c r="F130" s="51"/>
      <c r="G130" s="51"/>
      <c r="H130" s="51"/>
      <c r="I130" s="52"/>
    </row>
    <row r="132" spans="1:9" x14ac:dyDescent="0.3">
      <c r="A132" s="1"/>
      <c r="B132" s="1"/>
      <c r="C132" s="8" t="s">
        <v>291</v>
      </c>
      <c r="D132" s="54" t="s">
        <v>301</v>
      </c>
      <c r="E132" s="54"/>
      <c r="F132" s="9"/>
      <c r="G132" s="54" t="s">
        <v>302</v>
      </c>
      <c r="H132" s="54"/>
      <c r="I132" s="54"/>
    </row>
    <row r="133" spans="1:9" x14ac:dyDescent="0.3">
      <c r="A133" s="1"/>
      <c r="B133" s="1"/>
      <c r="C133" s="10" t="s">
        <v>292</v>
      </c>
      <c r="D133" s="53" t="s">
        <v>293</v>
      </c>
      <c r="E133" s="53"/>
      <c r="F133" s="8"/>
      <c r="G133" s="53" t="s">
        <v>294</v>
      </c>
      <c r="H133" s="53"/>
      <c r="I133" s="53"/>
    </row>
    <row r="134" spans="1:9" x14ac:dyDescent="0.3">
      <c r="A134" s="1"/>
      <c r="B134" s="1"/>
      <c r="C134" s="10" t="s">
        <v>295</v>
      </c>
      <c r="D134" s="8"/>
      <c r="E134" s="8"/>
      <c r="F134" s="8"/>
      <c r="G134" s="8"/>
      <c r="H134" s="8"/>
      <c r="I134" s="8"/>
    </row>
    <row r="135" spans="1:9" x14ac:dyDescent="0.3">
      <c r="A135" s="1"/>
      <c r="B135" s="1"/>
      <c r="C135" s="10" t="s">
        <v>296</v>
      </c>
      <c r="D135" s="54"/>
      <c r="E135" s="54"/>
      <c r="F135" s="54"/>
      <c r="G135" s="8"/>
      <c r="H135" s="10" t="s">
        <v>297</v>
      </c>
      <c r="I135" s="9"/>
    </row>
    <row r="136" spans="1:9" x14ac:dyDescent="0.3">
      <c r="A136" s="1"/>
      <c r="B136" s="1"/>
      <c r="C136" s="8" t="s">
        <v>298</v>
      </c>
      <c r="D136" s="53" t="s">
        <v>299</v>
      </c>
      <c r="E136" s="53"/>
      <c r="F136" s="53"/>
      <c r="G136" s="8"/>
      <c r="H136" s="11" t="s">
        <v>300</v>
      </c>
      <c r="I136" s="11"/>
    </row>
  </sheetData>
  <mergeCells count="17">
    <mergeCell ref="F5:I5"/>
    <mergeCell ref="B40:I40"/>
    <mergeCell ref="B72:I72"/>
    <mergeCell ref="B76:I76"/>
    <mergeCell ref="B109:I109"/>
    <mergeCell ref="D133:E133"/>
    <mergeCell ref="G133:I133"/>
    <mergeCell ref="D135:F135"/>
    <mergeCell ref="D136:F136"/>
    <mergeCell ref="B2:E2"/>
    <mergeCell ref="B8:I8"/>
    <mergeCell ref="D132:E132"/>
    <mergeCell ref="G132:I132"/>
    <mergeCell ref="B5:B6"/>
    <mergeCell ref="C5:C6"/>
    <mergeCell ref="D5:D6"/>
    <mergeCell ref="E5:E6"/>
  </mergeCells>
  <dataValidations count="1">
    <dataValidation type="decimal" allowBlank="1" showErrorMessage="1" errorTitle="Ошибка" error="Допускается ввод только действительных чисел!" sqref="E17:I29 E73:I75 E9:I11 E41:I43 E47:I47 E63:I71 E13:I13 E49:I61 E31:I39 E15:I15 E110:I130 E45:I45 E77:I108" xr:uid="{65CB3B5E-4D7F-4B4F-9CC7-51C61109C05D}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Импульс</dc:creator>
  <cp:lastModifiedBy>Импульс</cp:lastModifiedBy>
  <dcterms:created xsi:type="dcterms:W3CDTF">2015-06-05T18:19:34Z</dcterms:created>
  <dcterms:modified xsi:type="dcterms:W3CDTF">2019-10-09T10:38:05Z</dcterms:modified>
</cp:coreProperties>
</file>